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BASISPARCOURS" sheetId="1" r:id="rId1"/>
    <sheet name="PAE" sheetId="2" state="hidden" r:id="rId2"/>
    <sheet name="PAS" sheetId="3" state="hidden" r:id="rId3"/>
    <sheet name="PAV" sheetId="4" state="hidden" r:id="rId4"/>
    <sheet name="Jurylijst" sheetId="5" state="hidden" r:id="rId5"/>
    <sheet name="FINALE" sheetId="6" r:id="rId6"/>
  </sheets>
  <definedNames>
    <definedName name="_xlnm.Print_Area" localSheetId="0">'BASISPARCOURS'!$A$1:$BF$96</definedName>
    <definedName name="_xlnm.Print_Area" localSheetId="5">'FINALE'!$A$1:$Y$38</definedName>
  </definedNames>
  <calcPr fullCalcOnLoad="1"/>
</workbook>
</file>

<file path=xl/sharedStrings.xml><?xml version="1.0" encoding="utf-8"?>
<sst xmlns="http://schemas.openxmlformats.org/spreadsheetml/2006/main" count="617" uniqueCount="107">
  <si>
    <t>DEELNEMER</t>
  </si>
  <si>
    <t xml:space="preserve">aantal </t>
  </si>
  <si>
    <t>tijd</t>
  </si>
  <si>
    <t xml:space="preserve">totaal </t>
  </si>
  <si>
    <t>plaats</t>
  </si>
  <si>
    <t>straf</t>
  </si>
  <si>
    <t>punten</t>
  </si>
  <si>
    <t>sec</t>
  </si>
  <si>
    <t>Tweespan pony</t>
  </si>
  <si>
    <t>Joey van der Ham</t>
  </si>
  <si>
    <t>Josefien Krijgsman</t>
  </si>
  <si>
    <t>Nathalie van der Ende</t>
  </si>
  <si>
    <t>totaal</t>
  </si>
  <si>
    <t>Nummer</t>
  </si>
  <si>
    <t>beide</t>
  </si>
  <si>
    <t>manches</t>
  </si>
  <si>
    <t xml:space="preserve"> </t>
  </si>
  <si>
    <t>1e - 2e manche</t>
  </si>
  <si>
    <t>Opmerkingen</t>
  </si>
  <si>
    <t>5A</t>
  </si>
  <si>
    <t>5B</t>
  </si>
  <si>
    <t>5C</t>
  </si>
  <si>
    <t>5D</t>
  </si>
  <si>
    <t>5E</t>
  </si>
  <si>
    <t>10A</t>
  </si>
  <si>
    <t>10B</t>
  </si>
  <si>
    <t>10C</t>
  </si>
  <si>
    <t>10D</t>
  </si>
  <si>
    <t>10E</t>
  </si>
  <si>
    <t>Wim van der Ende</t>
  </si>
  <si>
    <t>Jan-Willem de Jonge</t>
  </si>
  <si>
    <t>Peter Maranus</t>
  </si>
  <si>
    <t>Rien Boone</t>
  </si>
  <si>
    <t>2e Manche</t>
  </si>
  <si>
    <t>1e Manche</t>
  </si>
  <si>
    <t>Pieter Karelse</t>
  </si>
  <si>
    <t>Martin van Kapel</t>
  </si>
  <si>
    <t>Willem Verder</t>
  </si>
  <si>
    <t>Maaike Hannewijk</t>
  </si>
  <si>
    <t>Marloes van Wijk</t>
  </si>
  <si>
    <t>Marjan van Rijs</t>
  </si>
  <si>
    <t>Fanny van der Burg</t>
  </si>
  <si>
    <t>Bernadette Prins</t>
  </si>
  <si>
    <t>Marscha de Jong</t>
  </si>
  <si>
    <t>Bert Koorn</t>
  </si>
  <si>
    <t>Chantal Vermerris</t>
  </si>
  <si>
    <t>Gijs van Dijk</t>
  </si>
  <si>
    <t>Remco Hoondert</t>
  </si>
  <si>
    <t>Kim Croes</t>
  </si>
  <si>
    <t>Govert de Koning</t>
  </si>
  <si>
    <t>Carla Lankhaar</t>
  </si>
  <si>
    <t>Marie de Ronde</t>
  </si>
  <si>
    <t>Jac Messemaker</t>
  </si>
  <si>
    <t>Lou Willemse</t>
  </si>
  <si>
    <t>Edwin Dellebeke</t>
  </si>
  <si>
    <t>Wim van Elteren</t>
  </si>
  <si>
    <t>Wim de Groot</t>
  </si>
  <si>
    <t>Willem Kasius</t>
  </si>
  <si>
    <t>Leo Paauwe</t>
  </si>
  <si>
    <t>Jennie Croes</t>
  </si>
  <si>
    <t>Frans van Overveldt</t>
  </si>
  <si>
    <t>Kees Oskam</t>
  </si>
  <si>
    <t>Shari Herrewijnen</t>
  </si>
  <si>
    <t>Annemien Roubos</t>
  </si>
  <si>
    <t>Anne Snoeij</t>
  </si>
  <si>
    <t>Jolanda Stoop</t>
  </si>
  <si>
    <t>Enkelspan Paard</t>
  </si>
  <si>
    <t>Enkelspan pony</t>
  </si>
  <si>
    <t>Marianne Wolters</t>
  </si>
  <si>
    <t>Peter van der Helm</t>
  </si>
  <si>
    <t>Danielle Zondervan</t>
  </si>
  <si>
    <t>Jos van Hal</t>
  </si>
  <si>
    <t>Pleun Boers</t>
  </si>
  <si>
    <t>Sandor van Vliet</t>
  </si>
  <si>
    <t>Kees van Vliet</t>
  </si>
  <si>
    <t>Ton de Winter</t>
  </si>
  <si>
    <t>Tweespan Paard</t>
  </si>
  <si>
    <t>Peter de Ronde</t>
  </si>
  <si>
    <t>Bruno Taveniers</t>
  </si>
  <si>
    <t>Koos de Ronde</t>
  </si>
  <si>
    <t>Brenda Andeweg</t>
  </si>
  <si>
    <t>Anton Molendijk</t>
  </si>
  <si>
    <t>Jacco van t Westende</t>
  </si>
  <si>
    <t>Vierspan paard</t>
  </si>
  <si>
    <t>Vierspan pony</t>
  </si>
  <si>
    <t>Wendy Christiaens</t>
  </si>
  <si>
    <t>Danielle Weststrate</t>
  </si>
  <si>
    <t>Marianne Tippens</t>
  </si>
  <si>
    <t>Piet de Ronde</t>
  </si>
  <si>
    <t>Florance vd Broeke</t>
  </si>
  <si>
    <t>8A</t>
  </si>
  <si>
    <t>8B</t>
  </si>
  <si>
    <t>8C</t>
  </si>
  <si>
    <t>8D</t>
  </si>
  <si>
    <t>Tweespan paard</t>
  </si>
  <si>
    <t>Enkelspan paard</t>
  </si>
  <si>
    <t>Finale</t>
  </si>
  <si>
    <t>2:31;39</t>
  </si>
  <si>
    <t>Wieneke de Ronde A</t>
  </si>
  <si>
    <t/>
  </si>
  <si>
    <t>VIERSP/TANDEM PONY</t>
  </si>
  <si>
    <t>VIERSPAN PAARD</t>
  </si>
  <si>
    <t>TWEESPAN PAARD</t>
  </si>
  <si>
    <t>ENKELSPAN PAARD</t>
  </si>
  <si>
    <t>TWEESPAN PONY</t>
  </si>
  <si>
    <t>ENKELSPAN PONY</t>
  </si>
  <si>
    <t>Voor de vierspannen paarden, pony's &amp; tandems geldt het basisparcours als kampioenschap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</si>
</sst>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mm:ss.00"/>
    <numFmt numFmtId="173" formatCode="h:mm;@"/>
  </numFmts>
  <fonts count="5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41" applyFont="1" applyFill="1" applyBorder="1" applyAlignment="1">
      <alignment horizontal="center"/>
      <protection/>
    </xf>
    <xf numFmtId="0" fontId="1" fillId="0" borderId="0" xfId="41" applyFont="1" applyFill="1" applyBorder="1">
      <alignment/>
      <protection/>
    </xf>
    <xf numFmtId="0" fontId="1" fillId="0" borderId="0" xfId="41" applyNumberFormat="1" applyFont="1" applyFill="1" applyBorder="1">
      <alignment/>
      <protection/>
    </xf>
    <xf numFmtId="0" fontId="1" fillId="0" borderId="0" xfId="41" applyNumberFormat="1" applyFont="1" applyFill="1" applyBorder="1" applyAlignment="1">
      <alignment horizontal="center"/>
      <protection/>
    </xf>
    <xf numFmtId="0" fontId="1" fillId="0" borderId="0" xfId="41" applyNumberFormat="1" applyFont="1" applyFill="1" applyBorder="1" applyAlignment="1" applyProtection="1">
      <alignment horizontal="center"/>
      <protection/>
    </xf>
    <xf numFmtId="0" fontId="1" fillId="0" borderId="0" xfId="41" applyNumberFormat="1" applyFont="1" applyFill="1" applyBorder="1" applyProtection="1">
      <alignment/>
      <protection/>
    </xf>
    <xf numFmtId="0" fontId="2" fillId="0" borderId="0" xfId="41" applyNumberFormat="1" applyFont="1" applyFill="1" applyBorder="1" applyAlignment="1">
      <alignment horizontal="center"/>
      <protection/>
    </xf>
    <xf numFmtId="1" fontId="1" fillId="0" borderId="0" xfId="41" applyNumberFormat="1" applyFont="1" applyFill="1" applyBorder="1">
      <alignment/>
      <protection/>
    </xf>
    <xf numFmtId="172" fontId="1" fillId="0" borderId="0" xfId="41" applyNumberFormat="1" applyFont="1" applyFill="1" applyBorder="1">
      <alignment/>
      <protection/>
    </xf>
    <xf numFmtId="1" fontId="1" fillId="0" borderId="0" xfId="41" applyNumberFormat="1" applyFont="1" applyFill="1" applyBorder="1" applyAlignment="1">
      <alignment horizontal="center"/>
      <protection/>
    </xf>
    <xf numFmtId="0" fontId="1" fillId="0" borderId="10" xfId="41" applyFont="1" applyFill="1" applyBorder="1" applyAlignment="1" applyProtection="1">
      <alignment horizontal="center"/>
      <protection/>
    </xf>
    <xf numFmtId="0" fontId="2" fillId="0" borderId="11" xfId="41" applyFont="1" applyFill="1" applyBorder="1" applyProtection="1">
      <alignment/>
      <protection/>
    </xf>
    <xf numFmtId="0" fontId="2" fillId="0" borderId="12" xfId="41" applyNumberFormat="1" applyFont="1" applyFill="1" applyBorder="1" applyAlignment="1" applyProtection="1">
      <alignment horizontal="left"/>
      <protection/>
    </xf>
    <xf numFmtId="0" fontId="1" fillId="0" borderId="10" xfId="41" applyNumberFormat="1" applyFont="1" applyFill="1" applyBorder="1" applyAlignment="1" applyProtection="1">
      <alignment horizontal="center"/>
      <protection/>
    </xf>
    <xf numFmtId="0" fontId="1" fillId="0" borderId="10" xfId="41" applyNumberFormat="1" applyFont="1" applyFill="1" applyBorder="1" applyProtection="1">
      <alignment/>
      <protection/>
    </xf>
    <xf numFmtId="0" fontId="2" fillId="0" borderId="10" xfId="41" applyNumberFormat="1" applyFont="1" applyFill="1" applyBorder="1" applyAlignment="1" applyProtection="1">
      <alignment horizontal="left"/>
      <protection/>
    </xf>
    <xf numFmtId="0" fontId="2" fillId="0" borderId="10" xfId="41" applyNumberFormat="1" applyFont="1" applyFill="1" applyBorder="1" applyProtection="1">
      <alignment/>
      <protection/>
    </xf>
    <xf numFmtId="0" fontId="2" fillId="0" borderId="10" xfId="41" applyNumberFormat="1" applyFont="1" applyFill="1" applyBorder="1" applyAlignment="1" applyProtection="1">
      <alignment horizontal="center"/>
      <protection/>
    </xf>
    <xf numFmtId="0" fontId="1" fillId="0" borderId="10" xfId="41" applyFont="1" applyFill="1" applyBorder="1" applyProtection="1">
      <alignment/>
      <protection/>
    </xf>
    <xf numFmtId="172" fontId="1" fillId="0" borderId="0" xfId="41" applyNumberFormat="1" applyFont="1" applyFill="1" applyBorder="1" applyAlignment="1" applyProtection="1">
      <alignment horizontal="center"/>
      <protection/>
    </xf>
    <xf numFmtId="172" fontId="1" fillId="0" borderId="0" xfId="41" applyNumberFormat="1" applyFont="1" applyFill="1" applyBorder="1" applyProtection="1">
      <alignment/>
      <protection/>
    </xf>
    <xf numFmtId="0" fontId="1" fillId="0" borderId="0" xfId="41" applyFont="1" applyFill="1" applyBorder="1" applyProtection="1">
      <alignment/>
      <protection/>
    </xf>
    <xf numFmtId="0" fontId="2" fillId="0" borderId="13" xfId="41" applyNumberFormat="1" applyFont="1" applyFill="1" applyBorder="1" applyAlignment="1" applyProtection="1">
      <alignment horizontal="center"/>
      <protection/>
    </xf>
    <xf numFmtId="0" fontId="1" fillId="0" borderId="14" xfId="41" applyNumberFormat="1" applyFont="1" applyFill="1" applyBorder="1" applyAlignment="1" applyProtection="1">
      <alignment horizontal="center"/>
      <protection/>
    </xf>
    <xf numFmtId="0" fontId="1" fillId="0" borderId="14" xfId="41" applyNumberFormat="1" applyFont="1" applyFill="1" applyBorder="1" applyProtection="1">
      <alignment/>
      <protection/>
    </xf>
    <xf numFmtId="0" fontId="1" fillId="0" borderId="14" xfId="41" applyFont="1" applyFill="1" applyBorder="1" applyProtection="1">
      <alignment/>
      <protection/>
    </xf>
    <xf numFmtId="1" fontId="1" fillId="0" borderId="15" xfId="41" applyNumberFormat="1" applyFont="1" applyFill="1" applyBorder="1" applyAlignment="1" applyProtection="1">
      <alignment horizontal="center"/>
      <protection/>
    </xf>
    <xf numFmtId="172" fontId="1" fillId="0" borderId="15" xfId="41" applyNumberFormat="1" applyFont="1" applyFill="1" applyBorder="1" applyAlignment="1" applyProtection="1">
      <alignment horizontal="center"/>
      <protection/>
    </xf>
    <xf numFmtId="0" fontId="1" fillId="0" borderId="16" xfId="41" applyFont="1" applyFill="1" applyBorder="1" applyAlignment="1" applyProtection="1">
      <alignment horizontal="center"/>
      <protection/>
    </xf>
    <xf numFmtId="0" fontId="1" fillId="0" borderId="0" xfId="41" applyFont="1" applyFill="1" applyBorder="1" applyAlignment="1" applyProtection="1">
      <alignment horizontal="center"/>
      <protection/>
    </xf>
    <xf numFmtId="0" fontId="1" fillId="0" borderId="17" xfId="41" applyFont="1" applyFill="1" applyBorder="1" applyProtection="1">
      <alignment/>
      <protection/>
    </xf>
    <xf numFmtId="0" fontId="1" fillId="0" borderId="16" xfId="41" applyNumberFormat="1" applyFont="1" applyFill="1" applyBorder="1" applyProtection="1">
      <alignment/>
      <protection/>
    </xf>
    <xf numFmtId="1" fontId="1" fillId="0" borderId="18" xfId="41" applyNumberFormat="1" applyFont="1" applyFill="1" applyBorder="1" applyAlignment="1" applyProtection="1">
      <alignment horizontal="center"/>
      <protection/>
    </xf>
    <xf numFmtId="172" fontId="1" fillId="0" borderId="18" xfId="41" applyNumberFormat="1" applyFont="1" applyFill="1" applyBorder="1" applyAlignment="1" applyProtection="1">
      <alignment horizontal="center"/>
      <protection/>
    </xf>
    <xf numFmtId="0" fontId="1" fillId="0" borderId="16" xfId="41" applyNumberFormat="1" applyFont="1" applyFill="1" applyBorder="1" applyAlignment="1" applyProtection="1">
      <alignment horizontal="center"/>
      <protection/>
    </xf>
    <xf numFmtId="0" fontId="2" fillId="0" borderId="0" xfId="41" applyNumberFormat="1" applyFont="1" applyFill="1" applyBorder="1" applyAlignment="1" applyProtection="1">
      <alignment horizontal="center"/>
      <protection/>
    </xf>
    <xf numFmtId="0" fontId="3" fillId="0" borderId="14" xfId="41" applyFont="1" applyFill="1" applyBorder="1">
      <alignment/>
      <protection/>
    </xf>
    <xf numFmtId="1" fontId="1" fillId="0" borderId="14" xfId="41" applyNumberFormat="1" applyFont="1" applyFill="1" applyBorder="1" applyAlignment="1" applyProtection="1">
      <alignment horizontal="center"/>
      <protection locked="0"/>
    </xf>
    <xf numFmtId="172" fontId="1" fillId="0" borderId="14" xfId="41" applyNumberFormat="1" applyFont="1" applyFill="1" applyBorder="1" applyAlignment="1" applyProtection="1">
      <alignment horizontal="center"/>
      <protection locked="0"/>
    </xf>
    <xf numFmtId="172" fontId="1" fillId="0" borderId="14" xfId="41" applyNumberFormat="1" applyFont="1" applyFill="1" applyBorder="1" applyProtection="1">
      <alignment/>
      <protection/>
    </xf>
    <xf numFmtId="172" fontId="1" fillId="0" borderId="19" xfId="41" applyNumberFormat="1" applyFont="1" applyFill="1" applyBorder="1" applyAlignment="1" applyProtection="1">
      <alignment horizontal="center"/>
      <protection/>
    </xf>
    <xf numFmtId="0" fontId="1" fillId="0" borderId="13" xfId="41" applyFont="1" applyFill="1" applyBorder="1" applyAlignment="1">
      <alignment horizontal="center"/>
      <protection/>
    </xf>
    <xf numFmtId="0" fontId="1" fillId="0" borderId="14" xfId="41" applyFont="1" applyFill="1" applyBorder="1" applyAlignment="1">
      <alignment horizontal="center"/>
      <protection/>
    </xf>
    <xf numFmtId="0" fontId="1" fillId="0" borderId="19" xfId="41" applyFont="1" applyFill="1" applyBorder="1" applyProtection="1">
      <alignment/>
      <protection locked="0"/>
    </xf>
    <xf numFmtId="172" fontId="1" fillId="0" borderId="14" xfId="41" applyNumberFormat="1" applyFont="1" applyFill="1" applyBorder="1" applyAlignment="1" applyProtection="1">
      <alignment horizontal="center"/>
      <protection/>
    </xf>
    <xf numFmtId="172" fontId="1" fillId="0" borderId="15" xfId="41" applyNumberFormat="1" applyFont="1" applyFill="1" applyBorder="1" applyProtection="1">
      <alignment/>
      <protection/>
    </xf>
    <xf numFmtId="0" fontId="1" fillId="0" borderId="16" xfId="41" applyFont="1" applyFill="1" applyBorder="1" applyAlignment="1">
      <alignment horizontal="center"/>
      <protection/>
    </xf>
    <xf numFmtId="0" fontId="1" fillId="0" borderId="17" xfId="41" applyFont="1" applyFill="1" applyBorder="1" applyProtection="1">
      <alignment/>
      <protection locked="0"/>
    </xf>
    <xf numFmtId="0" fontId="1" fillId="0" borderId="16" xfId="41" applyNumberFormat="1" applyFont="1" applyFill="1" applyBorder="1" applyProtection="1">
      <alignment/>
      <protection locked="0"/>
    </xf>
    <xf numFmtId="0" fontId="1" fillId="0" borderId="0" xfId="41" applyNumberFormat="1" applyFont="1" applyFill="1" applyBorder="1" applyAlignment="1" applyProtection="1">
      <alignment horizontal="center"/>
      <protection locked="0"/>
    </xf>
    <xf numFmtId="172" fontId="1" fillId="0" borderId="18" xfId="41" applyNumberFormat="1" applyFont="1" applyFill="1" applyBorder="1" applyProtection="1">
      <alignment/>
      <protection/>
    </xf>
    <xf numFmtId="0" fontId="1" fillId="0" borderId="20" xfId="41" applyFont="1" applyFill="1" applyBorder="1">
      <alignment/>
      <protection/>
    </xf>
    <xf numFmtId="172" fontId="1" fillId="0" borderId="21" xfId="41" applyNumberFormat="1" applyFont="1" applyFill="1" applyBorder="1" applyAlignment="1" applyProtection="1">
      <alignment horizontal="center"/>
      <protection/>
    </xf>
    <xf numFmtId="0" fontId="1" fillId="0" borderId="0" xfId="41" applyNumberFormat="1" applyFont="1" applyFill="1" applyBorder="1" applyProtection="1">
      <alignment/>
      <protection locked="0"/>
    </xf>
    <xf numFmtId="1" fontId="1" fillId="0" borderId="0" xfId="41" applyNumberFormat="1" applyFont="1" applyFill="1" applyBorder="1" applyAlignment="1" applyProtection="1">
      <alignment horizontal="center"/>
      <protection/>
    </xf>
    <xf numFmtId="0" fontId="1" fillId="0" borderId="22" xfId="41" applyFont="1" applyFill="1" applyBorder="1" applyAlignment="1">
      <alignment horizontal="center"/>
      <protection/>
    </xf>
    <xf numFmtId="0" fontId="1" fillId="0" borderId="12" xfId="41" applyFont="1" applyFill="1" applyBorder="1" applyAlignment="1" applyProtection="1">
      <alignment horizontal="center"/>
      <protection/>
    </xf>
    <xf numFmtId="0" fontId="2" fillId="0" borderId="0" xfId="41" applyFont="1" applyFill="1" applyBorder="1" applyAlignment="1" applyProtection="1">
      <alignment horizontal="center"/>
      <protection/>
    </xf>
    <xf numFmtId="0" fontId="1" fillId="0" borderId="13" xfId="41" applyFont="1" applyFill="1" applyBorder="1" applyAlignment="1" applyProtection="1">
      <alignment horizontal="center"/>
      <protection/>
    </xf>
    <xf numFmtId="0" fontId="2" fillId="0" borderId="14" xfId="41" applyFont="1" applyFill="1" applyBorder="1" applyAlignment="1" applyProtection="1">
      <alignment horizontal="left"/>
      <protection/>
    </xf>
    <xf numFmtId="0" fontId="1" fillId="0" borderId="19" xfId="41" applyFont="1" applyFill="1" applyBorder="1" applyProtection="1">
      <alignment/>
      <protection/>
    </xf>
    <xf numFmtId="0" fontId="1" fillId="0" borderId="22" xfId="41" applyFont="1" applyFill="1" applyBorder="1" applyAlignment="1" applyProtection="1">
      <alignment horizontal="center"/>
      <protection/>
    </xf>
    <xf numFmtId="1" fontId="1" fillId="0" borderId="12" xfId="41" applyNumberFormat="1" applyFont="1" applyFill="1" applyBorder="1" applyAlignment="1" applyProtection="1">
      <alignment horizontal="center"/>
      <protection/>
    </xf>
    <xf numFmtId="1" fontId="1" fillId="0" borderId="14" xfId="41" applyNumberFormat="1" applyFont="1" applyFill="1" applyBorder="1" applyAlignment="1">
      <alignment horizontal="center"/>
      <protection/>
    </xf>
    <xf numFmtId="0" fontId="2" fillId="0" borderId="0" xfId="41" applyFont="1" applyFill="1" applyBorder="1" applyAlignment="1">
      <alignment horizontal="center"/>
      <protection/>
    </xf>
    <xf numFmtId="1" fontId="1" fillId="0" borderId="13" xfId="41" applyNumberFormat="1" applyFont="1" applyFill="1" applyBorder="1" applyAlignment="1" applyProtection="1">
      <alignment horizontal="center"/>
      <protection/>
    </xf>
    <xf numFmtId="1" fontId="1" fillId="0" borderId="13" xfId="41" applyNumberFormat="1" applyFont="1" applyFill="1" applyBorder="1" applyAlignment="1">
      <alignment horizontal="center"/>
      <protection/>
    </xf>
    <xf numFmtId="1" fontId="1" fillId="0" borderId="16" xfId="41" applyNumberFormat="1" applyFont="1" applyFill="1" applyBorder="1" applyAlignment="1" applyProtection="1">
      <alignment horizontal="center"/>
      <protection/>
    </xf>
    <xf numFmtId="172" fontId="1" fillId="0" borderId="17" xfId="41" applyNumberFormat="1" applyFont="1" applyFill="1" applyBorder="1" applyAlignment="1" applyProtection="1">
      <alignment horizontal="center"/>
      <protection/>
    </xf>
    <xf numFmtId="1" fontId="1" fillId="0" borderId="16" xfId="41" applyNumberFormat="1" applyFont="1" applyFill="1" applyBorder="1" applyAlignment="1">
      <alignment horizontal="center"/>
      <protection/>
    </xf>
    <xf numFmtId="0" fontId="1" fillId="0" borderId="23" xfId="41" applyFont="1" applyFill="1" applyBorder="1" applyProtection="1">
      <alignment/>
      <protection locked="0"/>
    </xf>
    <xf numFmtId="0" fontId="1" fillId="0" borderId="0" xfId="41" applyFont="1" applyFill="1" applyBorder="1" applyProtection="1">
      <alignment/>
      <protection locked="0"/>
    </xf>
    <xf numFmtId="1" fontId="2" fillId="0" borderId="0" xfId="41" applyNumberFormat="1" applyFont="1" applyFill="1" applyBorder="1" applyAlignment="1">
      <alignment horizontal="center"/>
      <protection/>
    </xf>
    <xf numFmtId="0" fontId="1" fillId="0" borderId="0" xfId="41" applyFont="1" applyFill="1" applyAlignment="1">
      <alignment horizontal="center"/>
      <protection/>
    </xf>
    <xf numFmtId="20" fontId="1" fillId="0" borderId="0" xfId="41" applyNumberFormat="1" applyFont="1" applyFill="1" applyBorder="1" applyAlignment="1" applyProtection="1">
      <alignment horizontal="center"/>
      <protection/>
    </xf>
    <xf numFmtId="0" fontId="1" fillId="0" borderId="0" xfId="41" applyFont="1" applyFill="1" applyBorder="1" applyAlignment="1" applyProtection="1">
      <alignment horizontal="center"/>
      <protection locked="0"/>
    </xf>
    <xf numFmtId="0" fontId="2" fillId="0" borderId="0" xfId="41" applyFont="1" applyFill="1" applyBorder="1" applyAlignment="1" applyProtection="1">
      <alignment horizontal="left"/>
      <protection/>
    </xf>
    <xf numFmtId="0" fontId="2" fillId="0" borderId="0" xfId="41" applyFont="1" applyFill="1" applyBorder="1" applyProtection="1">
      <alignment/>
      <protection/>
    </xf>
    <xf numFmtId="0" fontId="2" fillId="0" borderId="0" xfId="41" applyNumberFormat="1" applyFont="1" applyFill="1" applyBorder="1" applyAlignment="1" applyProtection="1">
      <alignment horizontal="left"/>
      <protection/>
    </xf>
    <xf numFmtId="0" fontId="2" fillId="0" borderId="0" xfId="41" applyNumberFormat="1" applyFont="1" applyFill="1" applyBorder="1" applyProtection="1">
      <alignment/>
      <protection/>
    </xf>
    <xf numFmtId="173" fontId="1" fillId="0" borderId="0" xfId="41" applyNumberFormat="1" applyFont="1" applyFill="1" applyBorder="1" applyAlignment="1">
      <alignment horizontal="center"/>
      <protection/>
    </xf>
    <xf numFmtId="173" fontId="1" fillId="0" borderId="0" xfId="41" applyNumberFormat="1" applyFont="1" applyFill="1" applyBorder="1">
      <alignment/>
      <protection/>
    </xf>
    <xf numFmtId="173" fontId="1" fillId="0" borderId="10" xfId="41" applyNumberFormat="1" applyFont="1" applyFill="1" applyBorder="1" applyProtection="1">
      <alignment/>
      <protection/>
    </xf>
    <xf numFmtId="173" fontId="1" fillId="0" borderId="11" xfId="41" applyNumberFormat="1" applyFont="1" applyFill="1" applyBorder="1" applyProtection="1">
      <alignment/>
      <protection/>
    </xf>
    <xf numFmtId="0" fontId="1" fillId="0" borderId="15" xfId="41" applyFont="1" applyFill="1" applyBorder="1" applyProtection="1">
      <alignment/>
      <protection/>
    </xf>
    <xf numFmtId="173" fontId="1" fillId="0" borderId="0" xfId="41" applyNumberFormat="1" applyFont="1" applyFill="1" applyBorder="1" applyProtection="1">
      <alignment/>
      <protection/>
    </xf>
    <xf numFmtId="0" fontId="1" fillId="0" borderId="15" xfId="41" applyFont="1" applyFill="1" applyBorder="1" applyAlignment="1" applyProtection="1">
      <alignment horizontal="center"/>
      <protection/>
    </xf>
    <xf numFmtId="173" fontId="1" fillId="0" borderId="15" xfId="41" applyNumberFormat="1" applyFont="1" applyFill="1" applyBorder="1" applyAlignment="1" applyProtection="1">
      <alignment horizontal="center"/>
      <protection/>
    </xf>
    <xf numFmtId="0" fontId="1" fillId="0" borderId="18" xfId="41" applyFont="1" applyFill="1" applyBorder="1" applyAlignment="1" applyProtection="1">
      <alignment horizontal="center"/>
      <protection/>
    </xf>
    <xf numFmtId="173" fontId="1" fillId="0" borderId="18" xfId="41" applyNumberFormat="1" applyFont="1" applyFill="1" applyBorder="1" applyAlignment="1" applyProtection="1">
      <alignment horizontal="center"/>
      <protection/>
    </xf>
    <xf numFmtId="0" fontId="1" fillId="0" borderId="13" xfId="41" applyFont="1" applyFill="1" applyBorder="1" applyProtection="1">
      <alignment/>
      <protection locked="0"/>
    </xf>
    <xf numFmtId="0" fontId="1" fillId="0" borderId="14" xfId="41" applyFont="1" applyFill="1" applyBorder="1" applyProtection="1">
      <alignment/>
      <protection locked="0"/>
    </xf>
    <xf numFmtId="20" fontId="1" fillId="0" borderId="14" xfId="41" applyNumberFormat="1" applyFont="1" applyFill="1" applyBorder="1" applyAlignment="1" applyProtection="1">
      <alignment horizontal="center"/>
      <protection/>
    </xf>
    <xf numFmtId="173" fontId="1" fillId="0" borderId="14" xfId="41" applyNumberFormat="1" applyFont="1" applyFill="1" applyBorder="1" applyProtection="1">
      <alignment/>
      <protection/>
    </xf>
    <xf numFmtId="173" fontId="1" fillId="0" borderId="19" xfId="41" applyNumberFormat="1" applyFont="1" applyFill="1" applyBorder="1" applyAlignment="1" applyProtection="1">
      <alignment horizontal="center"/>
      <protection/>
    </xf>
    <xf numFmtId="0" fontId="1" fillId="0" borderId="18" xfId="41" applyFont="1" applyFill="1" applyBorder="1" applyAlignment="1">
      <alignment horizontal="center"/>
      <protection/>
    </xf>
    <xf numFmtId="0" fontId="1" fillId="0" borderId="16" xfId="41" applyFont="1" applyFill="1" applyBorder="1" applyProtection="1">
      <alignment/>
      <protection locked="0"/>
    </xf>
    <xf numFmtId="173" fontId="1" fillId="0" borderId="17" xfId="41" applyNumberFormat="1" applyFont="1" applyFill="1" applyBorder="1" applyAlignment="1" applyProtection="1">
      <alignment horizontal="center"/>
      <protection/>
    </xf>
    <xf numFmtId="0" fontId="1" fillId="0" borderId="22" xfId="41" applyFont="1" applyFill="1" applyBorder="1" applyProtection="1">
      <alignment/>
      <protection locked="0"/>
    </xf>
    <xf numFmtId="0" fontId="1" fillId="0" borderId="20" xfId="41" applyFont="1" applyFill="1" applyBorder="1" applyProtection="1">
      <alignment/>
      <protection locked="0"/>
    </xf>
    <xf numFmtId="20" fontId="1" fillId="0" borderId="20" xfId="41" applyNumberFormat="1" applyFont="1" applyFill="1" applyBorder="1" applyAlignment="1" applyProtection="1">
      <alignment horizontal="center"/>
      <protection/>
    </xf>
    <xf numFmtId="173" fontId="1" fillId="0" borderId="20" xfId="41" applyNumberFormat="1" applyFont="1" applyFill="1" applyBorder="1" applyProtection="1">
      <alignment/>
      <protection/>
    </xf>
    <xf numFmtId="173" fontId="1" fillId="0" borderId="23" xfId="41" applyNumberFormat="1" applyFont="1" applyFill="1" applyBorder="1" applyAlignment="1" applyProtection="1">
      <alignment horizontal="center"/>
      <protection/>
    </xf>
    <xf numFmtId="0" fontId="1" fillId="0" borderId="21" xfId="41" applyFont="1" applyFill="1" applyBorder="1" applyAlignment="1">
      <alignment horizontal="center"/>
      <protection/>
    </xf>
    <xf numFmtId="2" fontId="1" fillId="0" borderId="0" xfId="41" applyNumberFormat="1" applyFont="1" applyFill="1" applyBorder="1" applyAlignment="1" applyProtection="1">
      <alignment horizontal="center"/>
      <protection/>
    </xf>
    <xf numFmtId="173" fontId="1" fillId="0" borderId="0" xfId="41" applyNumberFormat="1" applyFont="1" applyFill="1" applyBorder="1" applyAlignment="1" applyProtection="1">
      <alignment horizontal="center"/>
      <protection/>
    </xf>
    <xf numFmtId="0" fontId="3" fillId="0" borderId="0" xfId="41" applyFont="1" applyFill="1" applyBorder="1" applyProtection="1">
      <alignment/>
      <protection/>
    </xf>
    <xf numFmtId="0" fontId="2" fillId="0" borderId="0" xfId="41" applyNumberFormat="1" applyFont="1" applyFill="1" applyBorder="1" applyAlignment="1" applyProtection="1">
      <alignment horizontal="center"/>
      <protection locked="0"/>
    </xf>
    <xf numFmtId="172" fontId="1" fillId="0" borderId="24" xfId="41" applyNumberFormat="1" applyFont="1" applyFill="1" applyBorder="1" applyAlignment="1" applyProtection="1">
      <alignment horizontal="center"/>
      <protection/>
    </xf>
    <xf numFmtId="172" fontId="1" fillId="0" borderId="25" xfId="41" applyNumberFormat="1" applyFont="1" applyFill="1" applyBorder="1" applyAlignment="1" applyProtection="1">
      <alignment horizontal="center"/>
      <protection/>
    </xf>
    <xf numFmtId="0" fontId="4" fillId="0" borderId="10" xfId="41" applyNumberFormat="1" applyFont="1" applyFill="1" applyBorder="1" applyAlignment="1" applyProtection="1">
      <alignment textRotation="90"/>
      <protection locked="0"/>
    </xf>
    <xf numFmtId="0" fontId="4" fillId="0" borderId="10" xfId="41" applyNumberFormat="1" applyFont="1" applyFill="1" applyBorder="1" applyAlignment="1" applyProtection="1">
      <alignment horizontal="center" textRotation="90"/>
      <protection locked="0"/>
    </xf>
    <xf numFmtId="0" fontId="4" fillId="0" borderId="10" xfId="41" applyNumberFormat="1" applyFont="1" applyFill="1" applyBorder="1" applyAlignment="1" applyProtection="1">
      <alignment horizontal="center" textRotation="90"/>
      <protection/>
    </xf>
    <xf numFmtId="0" fontId="4" fillId="0" borderId="10" xfId="41" applyFont="1" applyFill="1" applyBorder="1" applyAlignment="1">
      <alignment textRotation="90"/>
      <protection/>
    </xf>
    <xf numFmtId="0" fontId="4" fillId="0" borderId="13" xfId="41" applyNumberFormat="1" applyFont="1" applyFill="1" applyBorder="1" applyProtection="1">
      <alignment/>
      <protection locked="0"/>
    </xf>
    <xf numFmtId="0" fontId="4" fillId="0" borderId="14" xfId="41" applyNumberFormat="1" applyFont="1" applyFill="1" applyBorder="1" applyAlignment="1" applyProtection="1">
      <alignment horizontal="center"/>
      <protection locked="0"/>
    </xf>
    <xf numFmtId="0" fontId="4" fillId="0" borderId="14" xfId="41" applyNumberFormat="1" applyFont="1" applyFill="1" applyBorder="1" applyAlignment="1" applyProtection="1">
      <alignment horizontal="center"/>
      <protection/>
    </xf>
    <xf numFmtId="0" fontId="4" fillId="0" borderId="14" xfId="41" applyNumberFormat="1" applyFont="1" applyFill="1" applyBorder="1" applyProtection="1">
      <alignment/>
      <protection/>
    </xf>
    <xf numFmtId="0" fontId="4" fillId="0" borderId="14" xfId="41" applyNumberFormat="1" applyFont="1" applyFill="1" applyBorder="1">
      <alignment/>
      <protection/>
    </xf>
    <xf numFmtId="0" fontId="4" fillId="0" borderId="14" xfId="41" applyFont="1" applyFill="1" applyBorder="1">
      <alignment/>
      <protection/>
    </xf>
    <xf numFmtId="0" fontId="4" fillId="0" borderId="19" xfId="41" applyFont="1" applyFill="1" applyBorder="1">
      <alignment/>
      <protection/>
    </xf>
    <xf numFmtId="0" fontId="4" fillId="0" borderId="16" xfId="41" applyNumberFormat="1" applyFont="1" applyFill="1" applyBorder="1" applyProtection="1">
      <alignment/>
      <protection locked="0"/>
    </xf>
    <xf numFmtId="0" fontId="4" fillId="0" borderId="0" xfId="41" applyNumberFormat="1" applyFont="1" applyFill="1" applyBorder="1" applyAlignment="1" applyProtection="1">
      <alignment horizontal="center"/>
      <protection locked="0"/>
    </xf>
    <xf numFmtId="0" fontId="4" fillId="0" borderId="0" xfId="41" applyNumberFormat="1" applyFont="1" applyFill="1" applyBorder="1" applyAlignment="1" applyProtection="1">
      <alignment horizontal="center"/>
      <protection/>
    </xf>
    <xf numFmtId="0" fontId="4" fillId="0" borderId="0" xfId="41" applyNumberFormat="1" applyFont="1" applyFill="1" applyBorder="1" applyProtection="1">
      <alignment/>
      <protection/>
    </xf>
    <xf numFmtId="0" fontId="4" fillId="0" borderId="0" xfId="41" applyNumberFormat="1" applyFont="1" applyFill="1" applyBorder="1">
      <alignment/>
      <protection/>
    </xf>
    <xf numFmtId="0" fontId="4" fillId="0" borderId="0" xfId="41" applyFont="1" applyFill="1" applyBorder="1">
      <alignment/>
      <protection/>
    </xf>
    <xf numFmtId="0" fontId="4" fillId="0" borderId="17" xfId="41" applyFont="1" applyFill="1" applyBorder="1">
      <alignment/>
      <protection/>
    </xf>
    <xf numFmtId="0" fontId="5" fillId="0" borderId="14" xfId="41" applyNumberFormat="1" applyFont="1" applyFill="1" applyBorder="1" applyAlignment="1">
      <alignment horizontal="center"/>
      <protection/>
    </xf>
    <xf numFmtId="0" fontId="5" fillId="0" borderId="0" xfId="41" applyNumberFormat="1" applyFont="1" applyFill="1" applyBorder="1" applyAlignment="1">
      <alignment horizontal="center"/>
      <protection/>
    </xf>
    <xf numFmtId="0" fontId="2" fillId="0" borderId="26" xfId="41" applyFont="1" applyFill="1" applyBorder="1" applyAlignment="1" applyProtection="1">
      <alignment horizontal="left"/>
      <protection/>
    </xf>
    <xf numFmtId="0" fontId="2" fillId="0" borderId="27" xfId="41" applyFont="1" applyFill="1" applyBorder="1" applyProtection="1">
      <alignment/>
      <protection/>
    </xf>
    <xf numFmtId="0" fontId="2" fillId="0" borderId="28" xfId="41" applyNumberFormat="1" applyFont="1" applyFill="1" applyBorder="1" applyAlignment="1" applyProtection="1">
      <alignment horizontal="left"/>
      <protection/>
    </xf>
    <xf numFmtId="0" fontId="1" fillId="0" borderId="29" xfId="41" applyNumberFormat="1" applyFont="1" applyFill="1" applyBorder="1" applyAlignment="1" applyProtection="1">
      <alignment horizontal="center"/>
      <protection/>
    </xf>
    <xf numFmtId="0" fontId="1" fillId="0" borderId="29" xfId="41" applyNumberFormat="1" applyFont="1" applyFill="1" applyBorder="1" applyProtection="1">
      <alignment/>
      <protection/>
    </xf>
    <xf numFmtId="0" fontId="2" fillId="0" borderId="29" xfId="41" applyNumberFormat="1" applyFont="1" applyFill="1" applyBorder="1" applyAlignment="1" applyProtection="1">
      <alignment horizontal="left"/>
      <protection/>
    </xf>
    <xf numFmtId="0" fontId="2" fillId="0" borderId="29" xfId="41" applyNumberFormat="1" applyFont="1" applyFill="1" applyBorder="1" applyProtection="1">
      <alignment/>
      <protection/>
    </xf>
    <xf numFmtId="0" fontId="2" fillId="0" borderId="29" xfId="41" applyNumberFormat="1" applyFont="1" applyFill="1" applyBorder="1" applyAlignment="1" applyProtection="1">
      <alignment horizontal="center"/>
      <protection/>
    </xf>
    <xf numFmtId="0" fontId="1" fillId="0" borderId="29" xfId="41" applyFont="1" applyFill="1" applyBorder="1" applyProtection="1">
      <alignment/>
      <protection/>
    </xf>
    <xf numFmtId="1" fontId="1" fillId="0" borderId="29" xfId="41" applyNumberFormat="1" applyFont="1" applyFill="1" applyBorder="1" applyAlignment="1" applyProtection="1">
      <alignment horizontal="center"/>
      <protection/>
    </xf>
    <xf numFmtId="172" fontId="1" fillId="0" borderId="29" xfId="41" applyNumberFormat="1" applyFont="1" applyFill="1" applyBorder="1" applyAlignment="1" applyProtection="1">
      <alignment horizontal="center"/>
      <protection/>
    </xf>
    <xf numFmtId="172" fontId="1" fillId="0" borderId="29" xfId="41" applyNumberFormat="1" applyFont="1" applyFill="1" applyBorder="1" applyProtection="1">
      <alignment/>
      <protection/>
    </xf>
    <xf numFmtId="172" fontId="1" fillId="0" borderId="27" xfId="41" applyNumberFormat="1" applyFont="1" applyFill="1" applyBorder="1" applyProtection="1">
      <alignment/>
      <protection/>
    </xf>
    <xf numFmtId="0" fontId="1" fillId="0" borderId="30" xfId="41" applyFont="1" applyFill="1" applyBorder="1" applyAlignment="1">
      <alignment horizontal="center"/>
      <protection/>
    </xf>
    <xf numFmtId="0" fontId="1" fillId="0" borderId="30" xfId="41" applyFont="1" applyFill="1" applyBorder="1" applyAlignment="1" applyProtection="1">
      <alignment horizontal="center"/>
      <protection/>
    </xf>
    <xf numFmtId="0" fontId="1" fillId="0" borderId="31" xfId="41" applyFont="1" applyFill="1" applyBorder="1" applyAlignment="1">
      <alignment horizontal="center"/>
      <protection/>
    </xf>
    <xf numFmtId="1" fontId="1" fillId="0" borderId="32" xfId="41" applyNumberFormat="1" applyFont="1" applyFill="1" applyBorder="1" applyAlignment="1">
      <alignment horizontal="center"/>
      <protection/>
    </xf>
    <xf numFmtId="0" fontId="1" fillId="0" borderId="33" xfId="41" applyFont="1" applyFill="1" applyBorder="1" applyAlignment="1">
      <alignment horizontal="center"/>
      <protection/>
    </xf>
    <xf numFmtId="1" fontId="1" fillId="0" borderId="34" xfId="41" applyNumberFormat="1" applyFont="1" applyFill="1" applyBorder="1" applyAlignment="1">
      <alignment horizontal="center"/>
      <protection/>
    </xf>
    <xf numFmtId="0" fontId="1" fillId="0" borderId="35" xfId="41" applyFont="1" applyFill="1" applyBorder="1" applyAlignment="1">
      <alignment horizontal="center"/>
      <protection/>
    </xf>
    <xf numFmtId="0" fontId="1" fillId="0" borderId="36" xfId="41" applyFont="1" applyFill="1" applyBorder="1" applyProtection="1">
      <alignment/>
      <protection/>
    </xf>
    <xf numFmtId="0" fontId="4" fillId="0" borderId="37" xfId="41" applyNumberFormat="1" applyFont="1" applyFill="1" applyBorder="1" applyProtection="1">
      <alignment/>
      <protection locked="0"/>
    </xf>
    <xf numFmtId="0" fontId="4" fillId="0" borderId="38" xfId="41" applyNumberFormat="1" applyFont="1" applyFill="1" applyBorder="1" applyAlignment="1" applyProtection="1">
      <alignment horizontal="center"/>
      <protection locked="0"/>
    </xf>
    <xf numFmtId="0" fontId="4" fillId="0" borderId="38" xfId="41" applyNumberFormat="1" applyFont="1" applyFill="1" applyBorder="1" applyAlignment="1" applyProtection="1">
      <alignment horizontal="center"/>
      <protection/>
    </xf>
    <xf numFmtId="0" fontId="4" fillId="0" borderId="38" xfId="41" applyNumberFormat="1" applyFont="1" applyFill="1" applyBorder="1" applyProtection="1">
      <alignment/>
      <protection/>
    </xf>
    <xf numFmtId="0" fontId="4" fillId="0" borderId="38" xfId="41" applyNumberFormat="1" applyFont="1" applyFill="1" applyBorder="1">
      <alignment/>
      <protection/>
    </xf>
    <xf numFmtId="0" fontId="4" fillId="0" borderId="38" xfId="41" applyFont="1" applyFill="1" applyBorder="1">
      <alignment/>
      <protection/>
    </xf>
    <xf numFmtId="0" fontId="4" fillId="0" borderId="36" xfId="41" applyFont="1" applyFill="1" applyBorder="1">
      <alignment/>
      <protection/>
    </xf>
    <xf numFmtId="1" fontId="1" fillId="0" borderId="39" xfId="41" applyNumberFormat="1" applyFont="1" applyFill="1" applyBorder="1" applyAlignment="1" applyProtection="1">
      <alignment horizontal="center"/>
      <protection/>
    </xf>
    <xf numFmtId="172" fontId="1" fillId="0" borderId="38" xfId="41" applyNumberFormat="1" applyFont="1" applyFill="1" applyBorder="1" applyAlignment="1" applyProtection="1">
      <alignment horizontal="center"/>
      <protection/>
    </xf>
    <xf numFmtId="172" fontId="1" fillId="0" borderId="39" xfId="41" applyNumberFormat="1" applyFont="1" applyFill="1" applyBorder="1" applyProtection="1">
      <alignment/>
      <protection/>
    </xf>
    <xf numFmtId="172" fontId="1" fillId="0" borderId="38" xfId="41" applyNumberFormat="1" applyFont="1" applyFill="1" applyBorder="1" applyProtection="1">
      <alignment/>
      <protection/>
    </xf>
    <xf numFmtId="172" fontId="1" fillId="0" borderId="39" xfId="41" applyNumberFormat="1" applyFont="1" applyFill="1" applyBorder="1" applyAlignment="1" applyProtection="1">
      <alignment horizontal="center"/>
      <protection/>
    </xf>
    <xf numFmtId="1" fontId="1" fillId="0" borderId="40" xfId="41" applyNumberFormat="1" applyFont="1" applyFill="1" applyBorder="1" applyAlignment="1">
      <alignment horizontal="center"/>
      <protection/>
    </xf>
    <xf numFmtId="0" fontId="1" fillId="0" borderId="41" xfId="41" applyFont="1" applyFill="1" applyBorder="1" applyProtection="1">
      <alignment/>
      <protection/>
    </xf>
    <xf numFmtId="0" fontId="1" fillId="0" borderId="42" xfId="41" applyFont="1" applyFill="1" applyBorder="1" applyProtection="1">
      <alignment/>
      <protection/>
    </xf>
    <xf numFmtId="0" fontId="1" fillId="0" borderId="42" xfId="41" applyFont="1" applyFill="1" applyBorder="1">
      <alignment/>
      <protection/>
    </xf>
    <xf numFmtId="0" fontId="1" fillId="0" borderId="43" xfId="41" applyFont="1" applyFill="1" applyBorder="1">
      <alignment/>
      <protection/>
    </xf>
    <xf numFmtId="1" fontId="2" fillId="0" borderId="44" xfId="41" applyNumberFormat="1" applyFont="1" applyFill="1" applyBorder="1" applyAlignment="1" applyProtection="1">
      <alignment horizontal="center"/>
      <protection/>
    </xf>
    <xf numFmtId="1" fontId="2" fillId="0" borderId="45" xfId="41" applyNumberFormat="1" applyFont="1" applyFill="1" applyBorder="1" applyAlignment="1" applyProtection="1">
      <alignment horizontal="center"/>
      <protection/>
    </xf>
    <xf numFmtId="1" fontId="2" fillId="0" borderId="46" xfId="41" applyNumberFormat="1" applyFont="1" applyFill="1" applyBorder="1" applyAlignment="1" applyProtection="1">
      <alignment horizontal="center"/>
      <protection/>
    </xf>
    <xf numFmtId="1" fontId="2" fillId="0" borderId="34" xfId="41" applyNumberFormat="1" applyFont="1" applyFill="1" applyBorder="1" applyAlignment="1">
      <alignment horizontal="center"/>
      <protection/>
    </xf>
    <xf numFmtId="0" fontId="4" fillId="0" borderId="33" xfId="41" applyNumberFormat="1" applyFont="1" applyFill="1" applyBorder="1" applyProtection="1">
      <alignment/>
      <protection locked="0"/>
    </xf>
    <xf numFmtId="0" fontId="4" fillId="0" borderId="30" xfId="41" applyNumberFormat="1" applyFont="1" applyFill="1" applyBorder="1" applyProtection="1">
      <alignment/>
      <protection locked="0"/>
    </xf>
    <xf numFmtId="1" fontId="2" fillId="0" borderId="32" xfId="41" applyNumberFormat="1" applyFont="1" applyFill="1" applyBorder="1" applyAlignment="1">
      <alignment horizontal="center"/>
      <protection/>
    </xf>
    <xf numFmtId="0" fontId="4" fillId="0" borderId="35" xfId="41" applyNumberFormat="1" applyFont="1" applyFill="1" applyBorder="1" applyProtection="1">
      <alignment/>
      <protection locked="0"/>
    </xf>
    <xf numFmtId="0" fontId="5" fillId="0" borderId="38" xfId="41" applyNumberFormat="1" applyFont="1" applyFill="1" applyBorder="1" applyAlignment="1">
      <alignment horizontal="center"/>
      <protection/>
    </xf>
    <xf numFmtId="1" fontId="1" fillId="0" borderId="37" xfId="41" applyNumberFormat="1" applyFont="1" applyFill="1" applyBorder="1" applyAlignment="1" applyProtection="1">
      <alignment horizontal="center"/>
      <protection/>
    </xf>
    <xf numFmtId="172" fontId="1" fillId="0" borderId="36" xfId="41" applyNumberFormat="1" applyFont="1" applyFill="1" applyBorder="1" applyAlignment="1" applyProtection="1">
      <alignment horizontal="center"/>
      <protection/>
    </xf>
    <xf numFmtId="1" fontId="1" fillId="0" borderId="37" xfId="41" applyNumberFormat="1" applyFont="1" applyFill="1" applyBorder="1" applyAlignment="1">
      <alignment horizontal="center"/>
      <protection/>
    </xf>
    <xf numFmtId="172" fontId="1" fillId="0" borderId="47" xfId="41" applyNumberFormat="1" applyFont="1" applyFill="1" applyBorder="1" applyAlignment="1" applyProtection="1">
      <alignment horizontal="center"/>
      <protection/>
    </xf>
    <xf numFmtId="1" fontId="2" fillId="0" borderId="40" xfId="41" applyNumberFormat="1" applyFont="1" applyFill="1" applyBorder="1" applyAlignment="1">
      <alignment horizontal="center"/>
      <protection/>
    </xf>
    <xf numFmtId="1" fontId="1" fillId="0" borderId="19" xfId="41" applyNumberFormat="1" applyFont="1" applyFill="1" applyBorder="1" applyAlignment="1" applyProtection="1">
      <alignment horizontal="center"/>
      <protection/>
    </xf>
    <xf numFmtId="1" fontId="1" fillId="0" borderId="17" xfId="41" applyNumberFormat="1" applyFont="1" applyFill="1" applyBorder="1" applyAlignment="1" applyProtection="1">
      <alignment horizontal="center"/>
      <protection/>
    </xf>
    <xf numFmtId="0" fontId="4" fillId="0" borderId="20" xfId="41" applyNumberFormat="1" applyFont="1" applyFill="1" applyBorder="1" applyAlignment="1" applyProtection="1">
      <alignment textRotation="90"/>
      <protection locked="0"/>
    </xf>
    <xf numFmtId="0" fontId="4" fillId="0" borderId="20" xfId="41" applyNumberFormat="1" applyFont="1" applyFill="1" applyBorder="1" applyAlignment="1" applyProtection="1">
      <alignment horizontal="center" textRotation="90"/>
      <protection locked="0"/>
    </xf>
    <xf numFmtId="0" fontId="4" fillId="0" borderId="20" xfId="41" applyNumberFormat="1" applyFont="1" applyFill="1" applyBorder="1" applyAlignment="1" applyProtection="1">
      <alignment horizontal="center" textRotation="90"/>
      <protection/>
    </xf>
    <xf numFmtId="0" fontId="4" fillId="0" borderId="20" xfId="41" applyFont="1" applyFill="1" applyBorder="1" applyAlignment="1">
      <alignment textRotation="90"/>
      <protection/>
    </xf>
    <xf numFmtId="0" fontId="1" fillId="0" borderId="12" xfId="41" applyFont="1" applyFill="1" applyBorder="1" applyAlignment="1">
      <alignment horizontal="center" textRotation="90"/>
      <protection/>
    </xf>
    <xf numFmtId="0" fontId="1" fillId="0" borderId="10" xfId="41" applyFont="1" applyFill="1" applyBorder="1" applyAlignment="1">
      <alignment horizontal="center" textRotation="90"/>
      <protection/>
    </xf>
    <xf numFmtId="0" fontId="3" fillId="0" borderId="10" xfId="41" applyFont="1" applyFill="1" applyBorder="1" applyAlignment="1">
      <alignment textRotation="90"/>
      <protection/>
    </xf>
    <xf numFmtId="0" fontId="1" fillId="0" borderId="10" xfId="41" applyNumberFormat="1" applyFont="1" applyFill="1" applyBorder="1" applyAlignment="1" applyProtection="1">
      <alignment textRotation="90"/>
      <protection locked="0"/>
    </xf>
    <xf numFmtId="0" fontId="1" fillId="0" borderId="10" xfId="41" applyNumberFormat="1" applyFont="1" applyFill="1" applyBorder="1" applyAlignment="1" applyProtection="1">
      <alignment horizontal="center" textRotation="90"/>
      <protection locked="0"/>
    </xf>
    <xf numFmtId="0" fontId="1" fillId="0" borderId="10" xfId="41" applyNumberFormat="1" applyFont="1" applyFill="1" applyBorder="1" applyAlignment="1" applyProtection="1">
      <alignment horizontal="center" textRotation="90"/>
      <protection/>
    </xf>
    <xf numFmtId="0" fontId="1" fillId="0" borderId="10" xfId="41" applyFont="1" applyFill="1" applyBorder="1" applyAlignment="1">
      <alignment textRotation="90"/>
      <protection/>
    </xf>
    <xf numFmtId="0" fontId="1" fillId="0" borderId="10" xfId="41" applyFont="1" applyFill="1" applyBorder="1" applyAlignment="1" applyProtection="1">
      <alignment horizontal="center" textRotation="90"/>
      <protection locked="0"/>
    </xf>
    <xf numFmtId="173" fontId="1" fillId="0" borderId="10" xfId="41" applyNumberFormat="1" applyFont="1" applyFill="1" applyBorder="1" applyAlignment="1" applyProtection="1">
      <alignment textRotation="90"/>
      <protection/>
    </xf>
    <xf numFmtId="173" fontId="1" fillId="0" borderId="11" xfId="41" applyNumberFormat="1" applyFont="1" applyFill="1" applyBorder="1" applyAlignment="1" applyProtection="1">
      <alignment horizontal="center" textRotation="90"/>
      <protection/>
    </xf>
    <xf numFmtId="0" fontId="1" fillId="0" borderId="48" xfId="41" applyFont="1" applyFill="1" applyBorder="1" applyAlignment="1">
      <alignment horizontal="center" textRotation="90"/>
      <protection/>
    </xf>
    <xf numFmtId="173" fontId="1" fillId="0" borderId="0" xfId="41" applyNumberFormat="1" applyFont="1" applyFill="1" applyBorder="1" applyAlignment="1">
      <alignment textRotation="90"/>
      <protection/>
    </xf>
    <xf numFmtId="0" fontId="1" fillId="0" borderId="0" xfId="41" applyFont="1" applyFill="1" applyBorder="1" applyAlignment="1">
      <alignment textRotation="90"/>
      <protection/>
    </xf>
    <xf numFmtId="0" fontId="1" fillId="0" borderId="36" xfId="41" applyFont="1" applyFill="1" applyBorder="1">
      <alignment/>
      <protection/>
    </xf>
    <xf numFmtId="0" fontId="3" fillId="0" borderId="49" xfId="41" applyFont="1" applyFill="1" applyBorder="1" applyAlignment="1">
      <alignment vertical="center"/>
      <protection/>
    </xf>
    <xf numFmtId="0" fontId="4" fillId="0" borderId="10" xfId="41" applyNumberFormat="1" applyFont="1" applyFill="1" applyBorder="1" applyAlignment="1" applyProtection="1">
      <alignment vertical="center" textRotation="90"/>
      <protection locked="0"/>
    </xf>
    <xf numFmtId="0" fontId="4" fillId="0" borderId="10" xfId="41" applyNumberFormat="1" applyFont="1" applyFill="1" applyBorder="1" applyAlignment="1" applyProtection="1">
      <alignment vertical="center" textRotation="90"/>
      <protection/>
    </xf>
    <xf numFmtId="0" fontId="4" fillId="0" borderId="10" xfId="41" applyFont="1" applyFill="1" applyBorder="1" applyAlignment="1">
      <alignment vertical="center" textRotation="90"/>
      <protection/>
    </xf>
    <xf numFmtId="172" fontId="1" fillId="0" borderId="14" xfId="41" applyNumberFormat="1" applyFont="1" applyFill="1" applyBorder="1" applyAlignment="1" applyProtection="1">
      <alignment vertical="center"/>
      <protection/>
    </xf>
    <xf numFmtId="0" fontId="4" fillId="0" borderId="20" xfId="41" applyNumberFormat="1" applyFont="1" applyFill="1" applyBorder="1" applyAlignment="1" applyProtection="1">
      <alignment vertical="center" textRotation="90"/>
      <protection locked="0"/>
    </xf>
    <xf numFmtId="0" fontId="4" fillId="0" borderId="20" xfId="41" applyFont="1" applyFill="1" applyBorder="1" applyAlignment="1">
      <alignment vertical="center" textRotation="90"/>
      <protection/>
    </xf>
    <xf numFmtId="0" fontId="1" fillId="0" borderId="0" xfId="41" applyFont="1" applyFill="1" applyBorder="1" applyAlignment="1">
      <alignment vertical="center"/>
      <protection/>
    </xf>
    <xf numFmtId="0" fontId="1" fillId="0" borderId="31" xfId="41" applyFont="1" applyFill="1" applyBorder="1" applyAlignment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41" applyNumberFormat="1" applyFont="1" applyFill="1" applyBorder="1" applyAlignment="1" applyProtection="1">
      <alignment horizontal="center" vertical="center" textRotation="90"/>
      <protection/>
    </xf>
    <xf numFmtId="1" fontId="1" fillId="0" borderId="14" xfId="41" applyNumberFormat="1" applyFont="1" applyFill="1" applyBorder="1" applyAlignment="1" applyProtection="1">
      <alignment horizontal="center" vertical="center"/>
      <protection locked="0"/>
    </xf>
    <xf numFmtId="172" fontId="1" fillId="0" borderId="14" xfId="41" applyNumberFormat="1" applyFont="1" applyFill="1" applyBorder="1" applyAlignment="1" applyProtection="1">
      <alignment horizontal="center" vertical="center"/>
      <protection locked="0"/>
    </xf>
    <xf numFmtId="172" fontId="1" fillId="0" borderId="19" xfId="41" applyNumberFormat="1" applyFont="1" applyFill="1" applyBorder="1" applyAlignment="1" applyProtection="1">
      <alignment horizontal="center" vertical="center"/>
      <protection/>
    </xf>
    <xf numFmtId="1" fontId="1" fillId="0" borderId="32" xfId="41" applyNumberFormat="1" applyFont="1" applyFill="1" applyBorder="1" applyAlignment="1">
      <alignment horizontal="center" vertical="center"/>
      <protection/>
    </xf>
    <xf numFmtId="0" fontId="4" fillId="0" borderId="20" xfId="41" applyNumberFormat="1" applyFont="1" applyFill="1" applyBorder="1" applyAlignment="1" applyProtection="1">
      <alignment horizontal="center" vertical="center" textRotation="90"/>
      <protection locked="0"/>
    </xf>
    <xf numFmtId="0" fontId="4" fillId="0" borderId="20" xfId="41" applyNumberFormat="1" applyFont="1" applyFill="1" applyBorder="1" applyAlignment="1" applyProtection="1">
      <alignment horizontal="center" vertical="center" textRotation="90"/>
      <protection/>
    </xf>
    <xf numFmtId="1" fontId="1" fillId="0" borderId="12" xfId="41" applyNumberFormat="1" applyFont="1" applyFill="1" applyBorder="1" applyAlignment="1" applyProtection="1">
      <alignment horizontal="center" vertical="center"/>
      <protection/>
    </xf>
    <xf numFmtId="172" fontId="1" fillId="0" borderId="0" xfId="41" applyNumberFormat="1" applyFont="1" applyFill="1" applyBorder="1" applyAlignment="1" applyProtection="1">
      <alignment horizontal="center" vertical="center"/>
      <protection/>
    </xf>
    <xf numFmtId="172" fontId="1" fillId="0" borderId="14" xfId="41" applyNumberFormat="1" applyFont="1" applyFill="1" applyBorder="1" applyAlignment="1" applyProtection="1">
      <alignment horizontal="center" vertical="center"/>
      <protection/>
    </xf>
    <xf numFmtId="1" fontId="1" fillId="0" borderId="14" xfId="41" applyNumberFormat="1" applyFont="1" applyFill="1" applyBorder="1" applyAlignment="1">
      <alignment horizontal="center" vertical="center"/>
      <protection/>
    </xf>
    <xf numFmtId="1" fontId="2" fillId="0" borderId="34" xfId="41" applyNumberFormat="1" applyFont="1" applyFill="1" applyBorder="1" applyAlignment="1">
      <alignment horizontal="center" vertical="center"/>
      <protection/>
    </xf>
    <xf numFmtId="0" fontId="4" fillId="0" borderId="0" xfId="41" applyNumberFormat="1" applyFont="1" applyFill="1" applyBorder="1" applyAlignment="1">
      <alignment horizontal="center"/>
      <protection/>
    </xf>
    <xf numFmtId="0" fontId="1" fillId="0" borderId="50" xfId="41" applyFont="1" applyFill="1" applyBorder="1" applyAlignment="1">
      <alignment horizontal="center" vertical="center"/>
      <protection/>
    </xf>
    <xf numFmtId="0" fontId="4" fillId="0" borderId="49" xfId="41" applyNumberFormat="1" applyFont="1" applyFill="1" applyBorder="1" applyAlignment="1" applyProtection="1">
      <alignment vertical="center" textRotation="90"/>
      <protection locked="0"/>
    </xf>
    <xf numFmtId="0" fontId="4" fillId="0" borderId="49" xfId="41" applyNumberFormat="1" applyFont="1" applyFill="1" applyBorder="1" applyAlignment="1" applyProtection="1">
      <alignment horizontal="center" vertical="center" textRotation="90"/>
      <protection locked="0"/>
    </xf>
    <xf numFmtId="0" fontId="4" fillId="0" borderId="49" xfId="41" applyNumberFormat="1" applyFont="1" applyFill="1" applyBorder="1" applyAlignment="1" applyProtection="1">
      <alignment horizontal="center" vertical="center" textRotation="90"/>
      <protection/>
    </xf>
    <xf numFmtId="0" fontId="4" fillId="0" borderId="49" xfId="41" applyFont="1" applyFill="1" applyBorder="1" applyAlignment="1">
      <alignment vertical="center" textRotation="90"/>
      <protection/>
    </xf>
    <xf numFmtId="1" fontId="1" fillId="0" borderId="49" xfId="41" applyNumberFormat="1" applyFont="1" applyFill="1" applyBorder="1" applyAlignment="1" applyProtection="1">
      <alignment horizontal="center" vertical="center"/>
      <protection locked="0"/>
    </xf>
    <xf numFmtId="172" fontId="1" fillId="0" borderId="49" xfId="41" applyNumberFormat="1" applyFont="1" applyFill="1" applyBorder="1" applyAlignment="1" applyProtection="1">
      <alignment horizontal="center" vertical="center"/>
      <protection locked="0"/>
    </xf>
    <xf numFmtId="172" fontId="1" fillId="0" borderId="49" xfId="41" applyNumberFormat="1" applyFont="1" applyFill="1" applyBorder="1" applyAlignment="1" applyProtection="1">
      <alignment vertical="center"/>
      <protection/>
    </xf>
    <xf numFmtId="172" fontId="1" fillId="0" borderId="51" xfId="41" applyNumberFormat="1" applyFont="1" applyFill="1" applyBorder="1" applyAlignment="1" applyProtection="1">
      <alignment horizontal="center" vertical="center"/>
      <protection/>
    </xf>
    <xf numFmtId="1" fontId="1" fillId="0" borderId="52" xfId="41" applyNumberFormat="1" applyFont="1" applyFill="1" applyBorder="1" applyAlignment="1">
      <alignment horizontal="center" vertical="center"/>
      <protection/>
    </xf>
    <xf numFmtId="0" fontId="4" fillId="0" borderId="53" xfId="41" applyNumberFormat="1" applyFont="1" applyFill="1" applyBorder="1" applyAlignment="1" applyProtection="1">
      <alignment vertical="center" textRotation="90"/>
      <protection locked="0"/>
    </xf>
    <xf numFmtId="0" fontId="4" fillId="0" borderId="53" xfId="41" applyNumberFormat="1" applyFont="1" applyFill="1" applyBorder="1" applyAlignment="1" applyProtection="1">
      <alignment horizontal="center" vertical="center" textRotation="90"/>
      <protection locked="0"/>
    </xf>
    <xf numFmtId="0" fontId="4" fillId="0" borderId="53" xfId="41" applyNumberFormat="1" applyFont="1" applyFill="1" applyBorder="1" applyAlignment="1" applyProtection="1">
      <alignment horizontal="center" vertical="center" textRotation="90"/>
      <protection/>
    </xf>
    <xf numFmtId="0" fontId="4" fillId="0" borderId="53" xfId="41" applyFont="1" applyFill="1" applyBorder="1" applyAlignment="1">
      <alignment vertical="center" textRotation="90"/>
      <protection/>
    </xf>
    <xf numFmtId="1" fontId="1" fillId="0" borderId="54" xfId="41" applyNumberFormat="1" applyFont="1" applyFill="1" applyBorder="1" applyAlignment="1" applyProtection="1">
      <alignment horizontal="center" vertical="center"/>
      <protection/>
    </xf>
    <xf numFmtId="172" fontId="1" fillId="0" borderId="53" xfId="41" applyNumberFormat="1" applyFont="1" applyFill="1" applyBorder="1" applyAlignment="1" applyProtection="1">
      <alignment horizontal="center" vertical="center"/>
      <protection/>
    </xf>
    <xf numFmtId="172" fontId="1" fillId="0" borderId="49" xfId="41" applyNumberFormat="1" applyFont="1" applyFill="1" applyBorder="1" applyAlignment="1" applyProtection="1">
      <alignment horizontal="center" vertical="center"/>
      <protection/>
    </xf>
    <xf numFmtId="1" fontId="1" fillId="0" borderId="49" xfId="41" applyNumberFormat="1" applyFont="1" applyFill="1" applyBorder="1" applyAlignment="1">
      <alignment horizontal="center" vertical="center"/>
      <protection/>
    </xf>
    <xf numFmtId="1" fontId="2" fillId="0" borderId="55" xfId="41" applyNumberFormat="1" applyFont="1" applyFill="1" applyBorder="1" applyAlignment="1">
      <alignment horizontal="center" vertical="center"/>
      <protection/>
    </xf>
    <xf numFmtId="0" fontId="1" fillId="0" borderId="53" xfId="41" applyFont="1" applyFill="1" applyBorder="1" applyAlignment="1">
      <alignment vertical="center"/>
      <protection/>
    </xf>
    <xf numFmtId="0" fontId="1" fillId="0" borderId="56" xfId="41" applyFont="1" applyFill="1" applyBorder="1" applyAlignment="1">
      <alignment horizontal="center"/>
      <protection/>
    </xf>
    <xf numFmtId="0" fontId="3" fillId="0" borderId="53" xfId="41" applyFont="1" applyFill="1" applyBorder="1">
      <alignment/>
      <protection/>
    </xf>
    <xf numFmtId="0" fontId="4" fillId="0" borderId="57" xfId="41" applyNumberFormat="1" applyFont="1" applyFill="1" applyBorder="1" applyProtection="1">
      <alignment/>
      <protection locked="0"/>
    </xf>
    <xf numFmtId="0" fontId="4" fillId="0" borderId="53" xfId="41" applyNumberFormat="1" applyFont="1" applyFill="1" applyBorder="1" applyAlignment="1" applyProtection="1">
      <alignment horizontal="center"/>
      <protection locked="0"/>
    </xf>
    <xf numFmtId="0" fontId="4" fillId="0" borderId="53" xfId="41" applyNumberFormat="1" applyFont="1" applyFill="1" applyBorder="1" applyAlignment="1" applyProtection="1">
      <alignment horizontal="center"/>
      <protection/>
    </xf>
    <xf numFmtId="0" fontId="4" fillId="0" borderId="53" xfId="41" applyNumberFormat="1" applyFont="1" applyFill="1" applyBorder="1" applyProtection="1">
      <alignment/>
      <protection/>
    </xf>
    <xf numFmtId="0" fontId="4" fillId="0" borderId="53" xfId="41" applyNumberFormat="1" applyFont="1" applyFill="1" applyBorder="1">
      <alignment/>
      <protection/>
    </xf>
    <xf numFmtId="0" fontId="4" fillId="0" borderId="53" xfId="41" applyFont="1" applyFill="1" applyBorder="1">
      <alignment/>
      <protection/>
    </xf>
    <xf numFmtId="0" fontId="4" fillId="0" borderId="58" xfId="41" applyFont="1" applyFill="1" applyBorder="1">
      <alignment/>
      <protection/>
    </xf>
    <xf numFmtId="1" fontId="1" fillId="0" borderId="59" xfId="41" applyNumberFormat="1" applyFont="1" applyFill="1" applyBorder="1" applyAlignment="1" applyProtection="1">
      <alignment horizontal="center"/>
      <protection/>
    </xf>
    <xf numFmtId="172" fontId="1" fillId="0" borderId="53" xfId="41" applyNumberFormat="1" applyFont="1" applyFill="1" applyBorder="1" applyAlignment="1" applyProtection="1">
      <alignment horizontal="center"/>
      <protection/>
    </xf>
    <xf numFmtId="172" fontId="1" fillId="0" borderId="59" xfId="41" applyNumberFormat="1" applyFont="1" applyFill="1" applyBorder="1" applyProtection="1">
      <alignment/>
      <protection/>
    </xf>
    <xf numFmtId="172" fontId="1" fillId="0" borderId="53" xfId="41" applyNumberFormat="1" applyFont="1" applyFill="1" applyBorder="1" applyProtection="1">
      <alignment/>
      <protection/>
    </xf>
    <xf numFmtId="172" fontId="1" fillId="0" borderId="59" xfId="41" applyNumberFormat="1" applyFont="1" applyFill="1" applyBorder="1" applyAlignment="1" applyProtection="1">
      <alignment horizontal="center"/>
      <protection/>
    </xf>
    <xf numFmtId="1" fontId="1" fillId="0" borderId="52" xfId="41" applyNumberFormat="1" applyFont="1" applyFill="1" applyBorder="1" applyAlignment="1">
      <alignment horizontal="center"/>
      <protection/>
    </xf>
    <xf numFmtId="0" fontId="4" fillId="0" borderId="56" xfId="41" applyNumberFormat="1" applyFont="1" applyFill="1" applyBorder="1" applyProtection="1">
      <alignment/>
      <protection locked="0"/>
    </xf>
    <xf numFmtId="0" fontId="5" fillId="0" borderId="53" xfId="41" applyNumberFormat="1" applyFont="1" applyFill="1" applyBorder="1" applyAlignment="1">
      <alignment horizontal="center"/>
      <protection/>
    </xf>
    <xf numFmtId="1" fontId="1" fillId="0" borderId="57" xfId="41" applyNumberFormat="1" applyFont="1" applyFill="1" applyBorder="1" applyAlignment="1" applyProtection="1">
      <alignment horizontal="center"/>
      <protection/>
    </xf>
    <xf numFmtId="172" fontId="1" fillId="0" borderId="58" xfId="41" applyNumberFormat="1" applyFont="1" applyFill="1" applyBorder="1" applyAlignment="1" applyProtection="1">
      <alignment horizontal="center"/>
      <protection/>
    </xf>
    <xf numFmtId="1" fontId="1" fillId="0" borderId="57" xfId="41" applyNumberFormat="1" applyFont="1" applyFill="1" applyBorder="1" applyAlignment="1">
      <alignment horizontal="center"/>
      <protection/>
    </xf>
    <xf numFmtId="172" fontId="1" fillId="0" borderId="60" xfId="41" applyNumberFormat="1" applyFont="1" applyFill="1" applyBorder="1" applyAlignment="1" applyProtection="1">
      <alignment horizontal="center"/>
      <protection/>
    </xf>
    <xf numFmtId="1" fontId="2" fillId="0" borderId="52" xfId="41" applyNumberFormat="1" applyFont="1" applyFill="1" applyBorder="1" applyAlignment="1">
      <alignment horizontal="center"/>
      <protection/>
    </xf>
    <xf numFmtId="0" fontId="1" fillId="0" borderId="53" xfId="41" applyFont="1" applyFill="1" applyBorder="1">
      <alignment/>
      <protection/>
    </xf>
    <xf numFmtId="1" fontId="2" fillId="33" borderId="32" xfId="41" applyNumberFormat="1" applyFont="1" applyFill="1" applyBorder="1" applyAlignment="1">
      <alignment horizontal="center"/>
      <protection/>
    </xf>
    <xf numFmtId="1" fontId="2" fillId="33" borderId="34" xfId="41" applyNumberFormat="1" applyFont="1" applyFill="1" applyBorder="1" applyAlignment="1">
      <alignment horizontal="center"/>
      <protection/>
    </xf>
    <xf numFmtId="172" fontId="1" fillId="0" borderId="61" xfId="41" applyNumberFormat="1" applyFont="1" applyFill="1" applyBorder="1" applyAlignment="1" applyProtection="1">
      <alignment horizontal="center"/>
      <protection/>
    </xf>
    <xf numFmtId="172" fontId="1" fillId="0" borderId="62" xfId="41" applyNumberFormat="1" applyFont="1" applyFill="1" applyBorder="1" applyAlignment="1" applyProtection="1">
      <alignment horizontal="center"/>
      <protection/>
    </xf>
    <xf numFmtId="172" fontId="1" fillId="0" borderId="63" xfId="41" applyNumberFormat="1" applyFont="1" applyFill="1" applyBorder="1" applyAlignment="1" applyProtection="1">
      <alignment horizontal="center"/>
      <protection/>
    </xf>
    <xf numFmtId="20" fontId="1" fillId="0" borderId="31" xfId="41" applyNumberFormat="1" applyFont="1" applyFill="1" applyBorder="1" applyAlignment="1">
      <alignment horizontal="center" vertical="center"/>
      <protection/>
    </xf>
    <xf numFmtId="1" fontId="1" fillId="34" borderId="32" xfId="41" applyNumberFormat="1" applyFont="1" applyFill="1" applyBorder="1" applyAlignment="1">
      <alignment horizontal="center"/>
      <protection/>
    </xf>
    <xf numFmtId="172" fontId="8" fillId="0" borderId="39" xfId="41" applyNumberFormat="1" applyFont="1" applyFill="1" applyBorder="1" applyAlignment="1" applyProtection="1">
      <alignment horizontal="center"/>
      <protection/>
    </xf>
    <xf numFmtId="1" fontId="1" fillId="35" borderId="34" xfId="41" applyNumberFormat="1" applyFont="1" applyFill="1" applyBorder="1" applyAlignment="1">
      <alignment horizontal="center"/>
      <protection/>
    </xf>
    <xf numFmtId="1" fontId="1" fillId="35" borderId="32" xfId="41" applyNumberFormat="1" applyFont="1" applyFill="1" applyBorder="1" applyAlignment="1">
      <alignment horizontal="center"/>
      <protection/>
    </xf>
    <xf numFmtId="1" fontId="1" fillId="36" borderId="32" xfId="41" applyNumberFormat="1" applyFont="1" applyFill="1" applyBorder="1" applyAlignment="1">
      <alignment horizontal="center"/>
      <protection/>
    </xf>
    <xf numFmtId="1" fontId="1" fillId="37" borderId="32" xfId="41" applyNumberFormat="1" applyFont="1" applyFill="1" applyBorder="1" applyAlignment="1">
      <alignment horizontal="center"/>
      <protection/>
    </xf>
    <xf numFmtId="0" fontId="1" fillId="0" borderId="41" xfId="41" applyFont="1" applyFill="1" applyBorder="1" applyAlignment="1">
      <alignment horizontal="center"/>
      <protection/>
    </xf>
    <xf numFmtId="1" fontId="1" fillId="0" borderId="64" xfId="41" applyNumberFormat="1" applyFont="1" applyFill="1" applyBorder="1" applyAlignment="1" applyProtection="1">
      <alignment horizontal="center"/>
      <protection/>
    </xf>
    <xf numFmtId="172" fontId="1" fillId="0" borderId="64" xfId="41" applyNumberFormat="1" applyFont="1" applyFill="1" applyBorder="1" applyAlignment="1" applyProtection="1">
      <alignment horizontal="center"/>
      <protection/>
    </xf>
    <xf numFmtId="1" fontId="1" fillId="0" borderId="65" xfId="41" applyNumberFormat="1" applyFont="1" applyFill="1" applyBorder="1" applyAlignment="1" applyProtection="1">
      <alignment horizontal="center"/>
      <protection/>
    </xf>
    <xf numFmtId="172" fontId="1" fillId="0" borderId="42" xfId="41" applyNumberFormat="1" applyFont="1" applyFill="1" applyBorder="1" applyAlignment="1" applyProtection="1">
      <alignment horizontal="center"/>
      <protection/>
    </xf>
    <xf numFmtId="0" fontId="1" fillId="0" borderId="42" xfId="41" applyFont="1" applyFill="1" applyBorder="1" applyAlignment="1">
      <alignment horizontal="center"/>
      <protection/>
    </xf>
    <xf numFmtId="0" fontId="1" fillId="0" borderId="38" xfId="41" applyFont="1" applyFill="1" applyBorder="1">
      <alignment/>
      <protection/>
    </xf>
    <xf numFmtId="0" fontId="1" fillId="0" borderId="38" xfId="41" applyFont="1" applyFill="1" applyBorder="1" applyAlignment="1">
      <alignment horizontal="center"/>
      <protection/>
    </xf>
    <xf numFmtId="0" fontId="1" fillId="0" borderId="38" xfId="41" applyFont="1" applyFill="1" applyBorder="1" applyAlignment="1" applyProtection="1">
      <alignment horizontal="center"/>
      <protection/>
    </xf>
    <xf numFmtId="0" fontId="1" fillId="0" borderId="38" xfId="41" applyFont="1" applyFill="1" applyBorder="1" applyProtection="1">
      <alignment/>
      <protection/>
    </xf>
    <xf numFmtId="0" fontId="2" fillId="0" borderId="38" xfId="41" applyFont="1" applyFill="1" applyBorder="1" applyAlignment="1">
      <alignment horizontal="center"/>
      <protection/>
    </xf>
    <xf numFmtId="1" fontId="1" fillId="0" borderId="38" xfId="41" applyNumberFormat="1" applyFont="1" applyFill="1" applyBorder="1" applyAlignment="1">
      <alignment horizontal="center"/>
      <protection/>
    </xf>
    <xf numFmtId="0" fontId="1" fillId="0" borderId="30" xfId="41" applyFont="1" applyFill="1" applyBorder="1" applyAlignment="1" applyProtection="1">
      <alignment horizontal="center"/>
      <protection locked="0"/>
    </xf>
    <xf numFmtId="0" fontId="1" fillId="0" borderId="35" xfId="41" applyFont="1" applyFill="1" applyBorder="1" applyAlignment="1" applyProtection="1">
      <alignment horizontal="center"/>
      <protection locked="0"/>
    </xf>
    <xf numFmtId="0" fontId="1" fillId="0" borderId="38" xfId="41" applyFont="1" applyFill="1" applyBorder="1" applyProtection="1">
      <alignment/>
      <protection locked="0"/>
    </xf>
    <xf numFmtId="0" fontId="1" fillId="0" borderId="38" xfId="41" applyFont="1" applyFill="1" applyBorder="1" applyAlignment="1" applyProtection="1">
      <alignment horizontal="center"/>
      <protection locked="0"/>
    </xf>
    <xf numFmtId="0" fontId="2" fillId="0" borderId="14" xfId="41" applyFont="1" applyFill="1" applyBorder="1" applyAlignment="1">
      <alignment horizontal="center"/>
      <protection/>
    </xf>
    <xf numFmtId="1" fontId="1" fillId="0" borderId="61" xfId="41" applyNumberFormat="1" applyFont="1" applyFill="1" applyBorder="1" applyAlignment="1">
      <alignment horizontal="center"/>
      <protection/>
    </xf>
    <xf numFmtId="172" fontId="1" fillId="0" borderId="66" xfId="41" applyNumberFormat="1" applyFont="1" applyFill="1" applyBorder="1" applyAlignment="1">
      <alignment horizontal="center"/>
      <protection/>
    </xf>
    <xf numFmtId="1" fontId="1" fillId="0" borderId="62" xfId="41" applyNumberFormat="1" applyFont="1" applyFill="1" applyBorder="1" applyAlignment="1">
      <alignment horizontal="center"/>
      <protection/>
    </xf>
    <xf numFmtId="172" fontId="1" fillId="0" borderId="0" xfId="41" applyNumberFormat="1" applyFont="1" applyFill="1" applyBorder="1" applyAlignment="1">
      <alignment horizontal="center"/>
      <protection/>
    </xf>
    <xf numFmtId="1" fontId="1" fillId="0" borderId="63" xfId="41" applyNumberFormat="1" applyFont="1" applyFill="1" applyBorder="1" applyAlignment="1">
      <alignment horizontal="center"/>
      <protection/>
    </xf>
    <xf numFmtId="172" fontId="1" fillId="0" borderId="38" xfId="41" applyNumberFormat="1" applyFont="1" applyFill="1" applyBorder="1" applyAlignment="1">
      <alignment horizontal="center"/>
      <protection/>
    </xf>
    <xf numFmtId="0" fontId="4" fillId="0" borderId="20" xfId="41" applyFont="1" applyFill="1" applyBorder="1" applyAlignment="1">
      <alignment horizontal="center" vertical="center" textRotation="90"/>
      <protection/>
    </xf>
    <xf numFmtId="0" fontId="4" fillId="0" borderId="33" xfId="41" applyNumberFormat="1" applyFont="1" applyFill="1" applyBorder="1" applyAlignment="1" applyProtection="1">
      <alignment horizontal="center"/>
      <protection locked="0"/>
    </xf>
    <xf numFmtId="0" fontId="4" fillId="0" borderId="14" xfId="41" applyNumberFormat="1" applyFont="1" applyFill="1" applyBorder="1" applyAlignment="1">
      <alignment horizontal="center"/>
      <protection/>
    </xf>
    <xf numFmtId="0" fontId="4" fillId="0" borderId="14" xfId="41" applyFont="1" applyFill="1" applyBorder="1" applyAlignment="1">
      <alignment horizontal="center"/>
      <protection/>
    </xf>
    <xf numFmtId="0" fontId="4" fillId="0" borderId="30" xfId="41" applyNumberFormat="1" applyFont="1" applyFill="1" applyBorder="1" applyAlignment="1" applyProtection="1">
      <alignment horizontal="center"/>
      <protection locked="0"/>
    </xf>
    <xf numFmtId="0" fontId="4" fillId="0" borderId="0" xfId="41" applyFont="1" applyFill="1" applyBorder="1" applyAlignment="1">
      <alignment horizontal="center"/>
      <protection/>
    </xf>
    <xf numFmtId="0" fontId="4" fillId="0" borderId="35" xfId="41" applyNumberFormat="1" applyFont="1" applyFill="1" applyBorder="1" applyAlignment="1" applyProtection="1">
      <alignment horizontal="center"/>
      <protection locked="0"/>
    </xf>
    <xf numFmtId="0" fontId="4" fillId="0" borderId="38" xfId="41" applyNumberFormat="1" applyFont="1" applyFill="1" applyBorder="1" applyAlignment="1">
      <alignment horizontal="center"/>
      <protection/>
    </xf>
    <xf numFmtId="0" fontId="4" fillId="0" borderId="38" xfId="41" applyFont="1" applyFill="1" applyBorder="1" applyAlignment="1">
      <alignment horizontal="center"/>
      <protection/>
    </xf>
    <xf numFmtId="0" fontId="1" fillId="0" borderId="67" xfId="41" applyFont="1" applyFill="1" applyBorder="1" applyAlignment="1">
      <alignment horizontal="center"/>
      <protection/>
    </xf>
    <xf numFmtId="0" fontId="1" fillId="0" borderId="14" xfId="41" applyFont="1" applyFill="1" applyBorder="1" applyAlignment="1" applyProtection="1">
      <alignment horizontal="center"/>
      <protection/>
    </xf>
    <xf numFmtId="0" fontId="1" fillId="0" borderId="68" xfId="41" applyFont="1" applyFill="1" applyBorder="1" applyAlignment="1">
      <alignment horizontal="center"/>
      <protection/>
    </xf>
    <xf numFmtId="0" fontId="1" fillId="0" borderId="62" xfId="41" applyFont="1" applyFill="1" applyBorder="1" applyAlignment="1">
      <alignment horizontal="center"/>
      <protection/>
    </xf>
    <xf numFmtId="0" fontId="1" fillId="0" borderId="69" xfId="41" applyFont="1" applyFill="1" applyBorder="1" applyAlignment="1">
      <alignment horizontal="center"/>
      <protection/>
    </xf>
    <xf numFmtId="0" fontId="1" fillId="0" borderId="63" xfId="41" applyFont="1" applyFill="1" applyBorder="1" applyAlignment="1">
      <alignment horizontal="center"/>
      <protection/>
    </xf>
    <xf numFmtId="0" fontId="1" fillId="0" borderId="70" xfId="41" applyFont="1" applyFill="1" applyBorder="1" applyAlignment="1">
      <alignment horizontal="center"/>
      <protection/>
    </xf>
    <xf numFmtId="1" fontId="1" fillId="0" borderId="25" xfId="41" applyNumberFormat="1" applyFont="1" applyFill="1" applyBorder="1" applyAlignment="1">
      <alignment horizontal="center"/>
      <protection/>
    </xf>
    <xf numFmtId="1" fontId="1" fillId="0" borderId="25" xfId="41" applyNumberFormat="1" applyFont="1" applyFill="1" applyBorder="1" applyAlignment="1" applyProtection="1">
      <alignment horizontal="center"/>
      <protection/>
    </xf>
    <xf numFmtId="1" fontId="1" fillId="0" borderId="47" xfId="41" applyNumberFormat="1" applyFont="1" applyFill="1" applyBorder="1" applyAlignment="1" applyProtection="1">
      <alignment horizontal="center"/>
      <protection/>
    </xf>
    <xf numFmtId="1" fontId="1" fillId="0" borderId="24" xfId="41" applyNumberFormat="1" applyFont="1" applyFill="1" applyBorder="1" applyAlignment="1" applyProtection="1">
      <alignment horizontal="center"/>
      <protection/>
    </xf>
    <xf numFmtId="1" fontId="1" fillId="0" borderId="47" xfId="41" applyNumberFormat="1" applyFont="1" applyFill="1" applyBorder="1" applyAlignment="1">
      <alignment horizontal="center"/>
      <protection/>
    </xf>
    <xf numFmtId="172" fontId="1" fillId="0" borderId="61" xfId="41" applyNumberFormat="1" applyFont="1" applyFill="1" applyBorder="1" applyAlignment="1">
      <alignment horizontal="center"/>
      <protection/>
    </xf>
    <xf numFmtId="172" fontId="1" fillId="0" borderId="62" xfId="41" applyNumberFormat="1" applyFont="1" applyFill="1" applyBorder="1" applyAlignment="1">
      <alignment horizontal="center"/>
      <protection/>
    </xf>
    <xf numFmtId="172" fontId="1" fillId="0" borderId="63" xfId="41" applyNumberFormat="1" applyFont="1" applyFill="1" applyBorder="1" applyAlignment="1">
      <alignment horizontal="center"/>
      <protection/>
    </xf>
    <xf numFmtId="172" fontId="1" fillId="0" borderId="24" xfId="41" applyNumberFormat="1" applyFont="1" applyFill="1" applyBorder="1" applyAlignment="1">
      <alignment horizontal="center"/>
      <protection/>
    </xf>
    <xf numFmtId="172" fontId="1" fillId="0" borderId="25" xfId="41" applyNumberFormat="1" applyFont="1" applyFill="1" applyBorder="1" applyAlignment="1">
      <alignment horizontal="center"/>
      <protection/>
    </xf>
    <xf numFmtId="172" fontId="1" fillId="0" borderId="47" xfId="41" applyNumberFormat="1" applyFont="1" applyFill="1" applyBorder="1" applyAlignment="1">
      <alignment horizontal="center"/>
      <protection/>
    </xf>
    <xf numFmtId="1" fontId="1" fillId="0" borderId="24" xfId="41" applyNumberFormat="1" applyFont="1" applyFill="1" applyBorder="1" applyAlignment="1">
      <alignment horizontal="center"/>
      <protection/>
    </xf>
    <xf numFmtId="1" fontId="1" fillId="0" borderId="13" xfId="41" applyNumberFormat="1" applyFont="1" applyFill="1" applyBorder="1" applyAlignment="1" applyProtection="1">
      <alignment horizontal="center" vertical="center"/>
      <protection/>
    </xf>
    <xf numFmtId="0" fontId="49" fillId="0" borderId="31" xfId="41" applyFont="1" applyFill="1" applyBorder="1" applyAlignment="1">
      <alignment vertical="center"/>
      <protection/>
    </xf>
    <xf numFmtId="0" fontId="50" fillId="0" borderId="49" xfId="41" applyFont="1" applyFill="1" applyBorder="1" applyAlignment="1">
      <alignment horizontal="right" vertical="center"/>
      <protection/>
    </xf>
    <xf numFmtId="0" fontId="50" fillId="0" borderId="31" xfId="41" applyFont="1" applyFill="1" applyBorder="1" applyAlignment="1">
      <alignment vertical="center"/>
      <protection/>
    </xf>
    <xf numFmtId="0" fontId="9" fillId="0" borderId="0" xfId="41" applyFont="1" applyFill="1" applyBorder="1" applyAlignment="1">
      <alignment horizontal="left"/>
      <protection/>
    </xf>
    <xf numFmtId="1" fontId="9" fillId="0" borderId="71" xfId="41" applyNumberFormat="1" applyFont="1" applyFill="1" applyBorder="1" applyAlignment="1" applyProtection="1">
      <alignment horizontal="center"/>
      <protection/>
    </xf>
    <xf numFmtId="1" fontId="9" fillId="0" borderId="45" xfId="41" applyNumberFormat="1" applyFont="1" applyFill="1" applyBorder="1" applyAlignment="1" applyProtection="1">
      <alignment horizontal="center"/>
      <protection/>
    </xf>
    <xf numFmtId="1" fontId="9" fillId="0" borderId="46" xfId="41" applyNumberFormat="1" applyFont="1" applyFill="1" applyBorder="1" applyAlignment="1" applyProtection="1">
      <alignment horizontal="center"/>
      <protection/>
    </xf>
    <xf numFmtId="1" fontId="9" fillId="0" borderId="34" xfId="41" applyNumberFormat="1" applyFont="1" applyFill="1" applyBorder="1" applyAlignment="1">
      <alignment horizontal="center" vertical="center"/>
      <protection/>
    </xf>
    <xf numFmtId="1" fontId="9" fillId="0" borderId="72" xfId="41" applyNumberFormat="1" applyFont="1" applyFill="1" applyBorder="1" applyAlignment="1">
      <alignment horizontal="center"/>
      <protection/>
    </xf>
    <xf numFmtId="1" fontId="9" fillId="0" borderId="73" xfId="41" applyNumberFormat="1" applyFont="1" applyFill="1" applyBorder="1" applyAlignment="1">
      <alignment horizontal="center"/>
      <protection/>
    </xf>
    <xf numFmtId="1" fontId="9" fillId="0" borderId="74" xfId="41" applyNumberFormat="1" applyFont="1" applyFill="1" applyBorder="1" applyAlignment="1">
      <alignment horizontal="center"/>
      <protection/>
    </xf>
    <xf numFmtId="0" fontId="9" fillId="0" borderId="0" xfId="41" applyFont="1" applyFill="1" applyBorder="1" applyAlignment="1">
      <alignment horizontal="center"/>
      <protection/>
    </xf>
    <xf numFmtId="0" fontId="9" fillId="0" borderId="0" xfId="41" applyFont="1" applyFill="1" applyBorder="1" applyAlignment="1" applyProtection="1">
      <alignment horizontal="center"/>
      <protection/>
    </xf>
    <xf numFmtId="1" fontId="9" fillId="0" borderId="55" xfId="41" applyNumberFormat="1" applyFont="1" applyFill="1" applyBorder="1" applyAlignment="1">
      <alignment horizontal="center" vertical="center"/>
      <protection/>
    </xf>
    <xf numFmtId="1" fontId="9" fillId="0" borderId="0" xfId="41" applyNumberFormat="1" applyFont="1" applyFill="1" applyBorder="1" applyAlignment="1">
      <alignment horizontal="center"/>
      <protection/>
    </xf>
    <xf numFmtId="0" fontId="1" fillId="0" borderId="7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4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6" fillId="0" borderId="76" xfId="41" applyNumberFormat="1" applyFont="1" applyFill="1" applyBorder="1" applyAlignment="1" applyProtection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6" fillId="0" borderId="75" xfId="41" applyNumberFormat="1" applyFont="1" applyFill="1" applyBorder="1" applyAlignment="1" applyProtection="1">
      <alignment horizontal="center" vertical="center"/>
      <protection/>
    </xf>
    <xf numFmtId="0" fontId="7" fillId="0" borderId="6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1" fillId="0" borderId="71" xfId="41" applyNumberFormat="1" applyFont="1" applyFill="1" applyBorder="1" applyAlignment="1" applyProtection="1">
      <alignment horizontal="center" textRotation="90"/>
      <protection/>
    </xf>
    <xf numFmtId="0" fontId="0" fillId="0" borderId="16" xfId="0" applyBorder="1" applyAlignment="1">
      <alignment horizontal="center"/>
    </xf>
    <xf numFmtId="1" fontId="1" fillId="0" borderId="42" xfId="41" applyNumberFormat="1" applyFont="1" applyFill="1" applyBorder="1" applyAlignment="1">
      <alignment horizontal="center" textRotation="90"/>
      <protection/>
    </xf>
    <xf numFmtId="0" fontId="0" fillId="0" borderId="0" xfId="0" applyBorder="1" applyAlignment="1">
      <alignment textRotation="90"/>
    </xf>
    <xf numFmtId="0" fontId="0" fillId="0" borderId="20" xfId="0" applyBorder="1" applyAlignment="1">
      <alignment textRotation="90"/>
    </xf>
    <xf numFmtId="0" fontId="6" fillId="0" borderId="13" xfId="41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1" xfId="41" applyNumberFormat="1" applyFont="1" applyFill="1" applyBorder="1" applyAlignment="1" applyProtection="1">
      <alignment horizontal="center" vertical="center"/>
      <protection/>
    </xf>
    <xf numFmtId="0" fontId="7" fillId="0" borderId="66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7"/>
  <sheetViews>
    <sheetView tabSelected="1" zoomScale="115" zoomScaleNormal="115" workbookViewId="0" topLeftCell="A1">
      <selection activeCell="A1" sqref="A1"/>
    </sheetView>
  </sheetViews>
  <sheetFormatPr defaultColWidth="8.8515625" defaultRowHeight="15" customHeight="1"/>
  <cols>
    <col min="1" max="1" width="3.421875" style="1" customWidth="1"/>
    <col min="2" max="2" width="15.57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6" customWidth="1"/>
    <col min="7" max="7" width="2.421875" style="5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6" customWidth="1"/>
    <col min="12" max="12" width="2.421875" style="5" customWidth="1"/>
    <col min="13" max="13" width="2.421875" style="6" customWidth="1"/>
    <col min="14" max="14" width="2.421875" style="7" customWidth="1"/>
    <col min="15" max="17" width="2.421875" style="3" customWidth="1"/>
    <col min="18" max="23" width="2.421875" style="2" customWidth="1"/>
    <col min="24" max="24" width="5.28125" style="10" customWidth="1"/>
    <col min="25" max="25" width="0" style="301" hidden="1" customWidth="1"/>
    <col min="26" max="26" width="7.57421875" style="301" customWidth="1"/>
    <col min="27" max="27" width="0" style="301" hidden="1" customWidth="1"/>
    <col min="28" max="28" width="7.7109375" style="301" customWidth="1"/>
    <col min="29" max="29" width="3.28125" style="10" customWidth="1"/>
    <col min="30" max="50" width="2.421875" style="1" customWidth="1"/>
    <col min="51" max="51" width="6.421875" style="1" customWidth="1"/>
    <col min="52" max="52" width="8.8515625" style="1" hidden="1" customWidth="1"/>
    <col min="53" max="53" width="7.00390625" style="1" bestFit="1" customWidth="1"/>
    <col min="54" max="54" width="8.8515625" style="1" hidden="1" customWidth="1"/>
    <col min="55" max="55" width="8.8515625" style="1" customWidth="1"/>
    <col min="56" max="56" width="3.8515625" style="1" customWidth="1"/>
    <col min="57" max="57" width="8.8515625" style="1" customWidth="1"/>
    <col min="58" max="58" width="6.7109375" style="344" customWidth="1"/>
    <col min="59" max="16384" width="8.8515625" style="2" customWidth="1"/>
  </cols>
  <sheetData>
    <row r="1" spans="1:58" ht="15" customHeight="1">
      <c r="A1" s="281"/>
      <c r="B1" s="167"/>
      <c r="C1" s="362" t="s">
        <v>34</v>
      </c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63"/>
      <c r="X1" s="282" t="s">
        <v>1</v>
      </c>
      <c r="Y1" s="283"/>
      <c r="Z1" s="283" t="s">
        <v>2</v>
      </c>
      <c r="AA1" s="283"/>
      <c r="AB1" s="283" t="s">
        <v>3</v>
      </c>
      <c r="AC1" s="348"/>
      <c r="AD1" s="353" t="s">
        <v>33</v>
      </c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5"/>
      <c r="AY1" s="284" t="s">
        <v>1</v>
      </c>
      <c r="AZ1" s="285"/>
      <c r="BA1" s="283" t="s">
        <v>2</v>
      </c>
      <c r="BB1" s="283"/>
      <c r="BC1" s="283" t="s">
        <v>3</v>
      </c>
      <c r="BD1" s="350"/>
      <c r="BE1" s="283" t="s">
        <v>12</v>
      </c>
      <c r="BF1" s="337" t="s">
        <v>4</v>
      </c>
    </row>
    <row r="2" spans="1:58" ht="15" customHeight="1">
      <c r="A2" s="145"/>
      <c r="B2" s="31"/>
      <c r="C2" s="364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65"/>
      <c r="X2" s="33" t="s">
        <v>5</v>
      </c>
      <c r="Y2" s="34"/>
      <c r="Z2" s="34"/>
      <c r="AA2" s="34"/>
      <c r="AB2" s="34" t="s">
        <v>5</v>
      </c>
      <c r="AC2" s="349"/>
      <c r="AD2" s="356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8"/>
      <c r="AY2" s="184" t="s">
        <v>5</v>
      </c>
      <c r="AZ2" s="20"/>
      <c r="BA2" s="34" t="s">
        <v>7</v>
      </c>
      <c r="BB2" s="34"/>
      <c r="BC2" s="34" t="s">
        <v>5</v>
      </c>
      <c r="BD2" s="351"/>
      <c r="BE2" s="34" t="s">
        <v>14</v>
      </c>
      <c r="BF2" s="338"/>
    </row>
    <row r="3" spans="1:58" ht="15" customHeight="1">
      <c r="A3" s="145"/>
      <c r="B3" s="31"/>
      <c r="C3" s="366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8"/>
      <c r="X3" s="33" t="s">
        <v>6</v>
      </c>
      <c r="Y3" s="34"/>
      <c r="Z3" s="34" t="s">
        <v>7</v>
      </c>
      <c r="AA3" s="34"/>
      <c r="AB3" s="34" t="s">
        <v>7</v>
      </c>
      <c r="AC3" s="349"/>
      <c r="AD3" s="359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1"/>
      <c r="AY3" s="184" t="s">
        <v>6</v>
      </c>
      <c r="AZ3" s="20"/>
      <c r="BA3" s="34"/>
      <c r="BB3" s="34"/>
      <c r="BC3" s="34" t="s">
        <v>7</v>
      </c>
      <c r="BD3" s="352"/>
      <c r="BE3" s="53" t="s">
        <v>15</v>
      </c>
      <c r="BF3" s="339" t="s">
        <v>12</v>
      </c>
    </row>
    <row r="4" spans="1:58" s="210" customFormat="1" ht="15" customHeight="1">
      <c r="A4" s="335" t="s">
        <v>105</v>
      </c>
      <c r="B4" s="203"/>
      <c r="C4" s="204">
        <v>1</v>
      </c>
      <c r="D4" s="204">
        <v>2</v>
      </c>
      <c r="E4" s="205">
        <v>3</v>
      </c>
      <c r="F4" s="204">
        <v>4</v>
      </c>
      <c r="G4" s="204" t="s">
        <v>19</v>
      </c>
      <c r="H4" s="205" t="s">
        <v>20</v>
      </c>
      <c r="I4" s="204" t="s">
        <v>21</v>
      </c>
      <c r="J4" s="205" t="s">
        <v>22</v>
      </c>
      <c r="K4" s="204" t="s">
        <v>23</v>
      </c>
      <c r="L4" s="204">
        <v>6</v>
      </c>
      <c r="M4" s="204">
        <v>7</v>
      </c>
      <c r="N4" s="204">
        <v>8</v>
      </c>
      <c r="O4" s="204">
        <v>9</v>
      </c>
      <c r="P4" s="204" t="s">
        <v>24</v>
      </c>
      <c r="Q4" s="205" t="s">
        <v>25</v>
      </c>
      <c r="R4" s="204" t="s">
        <v>26</v>
      </c>
      <c r="S4" s="204" t="s">
        <v>27</v>
      </c>
      <c r="T4" s="206" t="s">
        <v>28</v>
      </c>
      <c r="U4" s="206">
        <v>11</v>
      </c>
      <c r="V4" s="206">
        <v>12</v>
      </c>
      <c r="W4" s="206">
        <v>13</v>
      </c>
      <c r="X4" s="214"/>
      <c r="Y4" s="215"/>
      <c r="Z4" s="222"/>
      <c r="AA4" s="222"/>
      <c r="AB4" s="216"/>
      <c r="AC4" s="217"/>
      <c r="AD4" s="218">
        <v>1</v>
      </c>
      <c r="AE4" s="218">
        <v>2</v>
      </c>
      <c r="AF4" s="219">
        <v>3</v>
      </c>
      <c r="AG4" s="218">
        <v>4</v>
      </c>
      <c r="AH4" s="218" t="s">
        <v>19</v>
      </c>
      <c r="AI4" s="219" t="s">
        <v>20</v>
      </c>
      <c r="AJ4" s="218" t="s">
        <v>21</v>
      </c>
      <c r="AK4" s="219" t="s">
        <v>22</v>
      </c>
      <c r="AL4" s="218" t="s">
        <v>23</v>
      </c>
      <c r="AM4" s="218">
        <v>6</v>
      </c>
      <c r="AN4" s="218">
        <v>7</v>
      </c>
      <c r="AO4" s="218">
        <v>8</v>
      </c>
      <c r="AP4" s="218">
        <v>9</v>
      </c>
      <c r="AQ4" s="218" t="s">
        <v>24</v>
      </c>
      <c r="AR4" s="219" t="s">
        <v>25</v>
      </c>
      <c r="AS4" s="218" t="s">
        <v>26</v>
      </c>
      <c r="AT4" s="218" t="s">
        <v>27</v>
      </c>
      <c r="AU4" s="304" t="s">
        <v>28</v>
      </c>
      <c r="AV4" s="304">
        <v>11</v>
      </c>
      <c r="AW4" s="304">
        <v>12</v>
      </c>
      <c r="AX4" s="304">
        <v>13</v>
      </c>
      <c r="AY4" s="220"/>
      <c r="AZ4" s="221"/>
      <c r="BA4" s="222"/>
      <c r="BB4" s="222"/>
      <c r="BC4" s="222"/>
      <c r="BD4" s="223"/>
      <c r="BE4" s="222"/>
      <c r="BF4" s="340"/>
    </row>
    <row r="5" spans="1:58" ht="15" customHeight="1">
      <c r="A5" s="148">
        <v>1</v>
      </c>
      <c r="B5" s="2" t="s">
        <v>45</v>
      </c>
      <c r="C5" s="115"/>
      <c r="D5" s="116"/>
      <c r="E5" s="117"/>
      <c r="F5" s="118"/>
      <c r="G5" s="117"/>
      <c r="H5" s="119"/>
      <c r="I5" s="119"/>
      <c r="J5" s="119"/>
      <c r="K5" s="119"/>
      <c r="L5" s="119"/>
      <c r="M5" s="119"/>
      <c r="N5" s="119">
        <v>5</v>
      </c>
      <c r="O5" s="119"/>
      <c r="P5" s="119"/>
      <c r="Q5" s="119"/>
      <c r="R5" s="120"/>
      <c r="S5" s="120"/>
      <c r="T5" s="120"/>
      <c r="U5" s="120"/>
      <c r="V5" s="120"/>
      <c r="W5" s="121"/>
      <c r="X5" s="27">
        <f>SUM(C5:W5)</f>
        <v>5</v>
      </c>
      <c r="Y5" s="45">
        <v>1.1574074074074102E-05</v>
      </c>
      <c r="Z5" s="28">
        <v>0.0011436342592592594</v>
      </c>
      <c r="AA5" s="45">
        <f>PRODUCT(X5,Y5)</f>
        <v>5.787037037037051E-05</v>
      </c>
      <c r="AB5" s="28">
        <f>IF(Z5="","",SUM(AA5,Z5))</f>
        <v>0.0012015046296296298</v>
      </c>
      <c r="AC5" s="149">
        <f>IF(Z5="","",RANK(AB5,$AB$5:$AB14,1))</f>
        <v>2</v>
      </c>
      <c r="AD5" s="305"/>
      <c r="AE5" s="116"/>
      <c r="AF5" s="117"/>
      <c r="AG5" s="117"/>
      <c r="AH5" s="117"/>
      <c r="AI5" s="117"/>
      <c r="AJ5" s="129"/>
      <c r="AK5" s="117"/>
      <c r="AL5" s="117"/>
      <c r="AM5" s="117"/>
      <c r="AN5" s="117"/>
      <c r="AO5" s="129"/>
      <c r="AP5" s="306"/>
      <c r="AQ5" s="306"/>
      <c r="AR5" s="306"/>
      <c r="AS5" s="307"/>
      <c r="AT5" s="307"/>
      <c r="AU5" s="307"/>
      <c r="AV5" s="307"/>
      <c r="AW5" s="307"/>
      <c r="AX5" s="307"/>
      <c r="AY5" s="66">
        <f>SUM(AD5:AX5)</f>
        <v>0</v>
      </c>
      <c r="AZ5" s="45">
        <v>1.1574074074074102E-05</v>
      </c>
      <c r="BA5" s="28">
        <v>0.0011318287037037037</v>
      </c>
      <c r="BB5" s="45">
        <f aca="true" t="shared" si="0" ref="BB5:BB15">PRODUCT(AY5,AZ5)</f>
        <v>0</v>
      </c>
      <c r="BC5" s="41">
        <f>IF(BA5="","",SUM(BB5,BA5))</f>
        <v>0.0011318287037037037</v>
      </c>
      <c r="BD5" s="67">
        <f>IF(BA5="","",RANK(BC5,$BC$5:$BC14,1))</f>
        <v>1</v>
      </c>
      <c r="BE5" s="271">
        <f aca="true" t="shared" si="1" ref="BE5:BE15">IF(AB5="","",SUM(AB5,BC5))</f>
        <v>0.0023333333333333335</v>
      </c>
      <c r="BF5" s="341">
        <f>IF(BE5="","",RANK(BE5,$BE$5:$BE14,1))</f>
        <v>1</v>
      </c>
    </row>
    <row r="6" spans="1:58" ht="15" customHeight="1">
      <c r="A6" s="144">
        <v>2</v>
      </c>
      <c r="B6" s="2" t="s">
        <v>42</v>
      </c>
      <c r="C6" s="122"/>
      <c r="D6" s="123"/>
      <c r="E6" s="124"/>
      <c r="F6" s="125"/>
      <c r="G6" s="124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  <c r="S6" s="127"/>
      <c r="T6" s="127"/>
      <c r="U6" s="127"/>
      <c r="V6" s="127"/>
      <c r="W6" s="128"/>
      <c r="X6" s="33">
        <f aca="true" t="shared" si="2" ref="X6:X13">SUM(C6:W6)</f>
        <v>0</v>
      </c>
      <c r="Y6" s="20">
        <v>1.1574074074074102E-05</v>
      </c>
      <c r="Z6" s="34">
        <v>0.00114375</v>
      </c>
      <c r="AA6" s="20">
        <f aca="true" t="shared" si="3" ref="AA6:AA13">PRODUCT(X6,Y6)</f>
        <v>0</v>
      </c>
      <c r="AB6" s="34">
        <f aca="true" t="shared" si="4" ref="AB6:AB15">IF(Z6="","",SUM(AA6,Z6))</f>
        <v>0.00114375</v>
      </c>
      <c r="AC6" s="147">
        <f>IF(Z6="","",RANK(AB6,$AB$5:$AB18,1))</f>
        <v>1</v>
      </c>
      <c r="AD6" s="308"/>
      <c r="AE6" s="123">
        <v>5</v>
      </c>
      <c r="AF6" s="124"/>
      <c r="AG6" s="124"/>
      <c r="AH6" s="124"/>
      <c r="AI6" s="124"/>
      <c r="AJ6" s="130"/>
      <c r="AK6" s="124"/>
      <c r="AL6" s="124"/>
      <c r="AM6" s="124">
        <v>5</v>
      </c>
      <c r="AN6" s="124"/>
      <c r="AO6" s="130"/>
      <c r="AP6" s="225"/>
      <c r="AQ6" s="225"/>
      <c r="AR6" s="225"/>
      <c r="AS6" s="309"/>
      <c r="AT6" s="309"/>
      <c r="AU6" s="309"/>
      <c r="AV6" s="309"/>
      <c r="AW6" s="309"/>
      <c r="AX6" s="309"/>
      <c r="AY6" s="68">
        <f aca="true" t="shared" si="5" ref="AY6:AY15">SUM(AD6:AX6)</f>
        <v>10</v>
      </c>
      <c r="AZ6" s="20">
        <v>1.1574074074074102E-05</v>
      </c>
      <c r="BA6" s="34">
        <v>0.001117361111111111</v>
      </c>
      <c r="BB6" s="20">
        <f t="shared" si="0"/>
        <v>0.00011574074074074102</v>
      </c>
      <c r="BC6" s="69">
        <f aca="true" t="shared" si="6" ref="BC6:BC15">IF(BA6="","",SUM(BB6,BA6))</f>
        <v>0.001233101851851852</v>
      </c>
      <c r="BD6" s="70">
        <f>IF(BA6="","",RANK(BC6,$BC$5:$BC18,1))</f>
        <v>4</v>
      </c>
      <c r="BE6" s="272">
        <f t="shared" si="1"/>
        <v>0.002376851851851852</v>
      </c>
      <c r="BF6" s="342">
        <f>IF(BE6="","",RANK(BE6,$BE$5:$BE18,1))</f>
        <v>2</v>
      </c>
    </row>
    <row r="7" spans="1:58" ht="15" customHeight="1">
      <c r="A7" s="144">
        <v>3</v>
      </c>
      <c r="B7" s="2" t="s">
        <v>47</v>
      </c>
      <c r="C7" s="122"/>
      <c r="D7" s="123"/>
      <c r="E7" s="124"/>
      <c r="F7" s="125"/>
      <c r="G7" s="124"/>
      <c r="H7" s="126"/>
      <c r="I7" s="126"/>
      <c r="J7" s="126"/>
      <c r="K7" s="126"/>
      <c r="L7" s="126"/>
      <c r="M7" s="126"/>
      <c r="N7" s="126">
        <v>5</v>
      </c>
      <c r="O7" s="126"/>
      <c r="P7" s="126"/>
      <c r="Q7" s="126"/>
      <c r="R7" s="127"/>
      <c r="S7" s="127"/>
      <c r="T7" s="127"/>
      <c r="U7" s="127"/>
      <c r="V7" s="127"/>
      <c r="W7" s="128"/>
      <c r="X7" s="33">
        <f t="shared" si="2"/>
        <v>5</v>
      </c>
      <c r="Y7" s="20">
        <v>1.15740740740741E-05</v>
      </c>
      <c r="Z7" s="34">
        <v>0.00120625</v>
      </c>
      <c r="AA7" s="20">
        <f t="shared" si="3"/>
        <v>5.78703703703705E-05</v>
      </c>
      <c r="AB7" s="34">
        <f t="shared" si="4"/>
        <v>0.0012641203703703705</v>
      </c>
      <c r="AC7" s="147">
        <f>IF(Z7="","",RANK(AB7,$AB$5:$AB14,1))</f>
        <v>4</v>
      </c>
      <c r="AD7" s="308"/>
      <c r="AE7" s="123"/>
      <c r="AF7" s="124"/>
      <c r="AG7" s="124"/>
      <c r="AH7" s="124"/>
      <c r="AI7" s="124"/>
      <c r="AJ7" s="130"/>
      <c r="AK7" s="124"/>
      <c r="AL7" s="124"/>
      <c r="AM7" s="124"/>
      <c r="AN7" s="124"/>
      <c r="AO7" s="130"/>
      <c r="AP7" s="225"/>
      <c r="AQ7" s="225"/>
      <c r="AR7" s="225"/>
      <c r="AS7" s="309"/>
      <c r="AT7" s="309"/>
      <c r="AU7" s="309"/>
      <c r="AV7" s="309"/>
      <c r="AW7" s="309">
        <v>5</v>
      </c>
      <c r="AX7" s="309"/>
      <c r="AY7" s="68">
        <f t="shared" si="5"/>
        <v>5</v>
      </c>
      <c r="AZ7" s="20">
        <v>1.15740740740741E-05</v>
      </c>
      <c r="BA7" s="34">
        <v>0.001128125</v>
      </c>
      <c r="BB7" s="20">
        <f t="shared" si="0"/>
        <v>5.78703703703705E-05</v>
      </c>
      <c r="BC7" s="69">
        <f t="shared" si="6"/>
        <v>0.0011859953703703705</v>
      </c>
      <c r="BD7" s="70">
        <f>IF(BA7="","",RANK(BC7,$BC$5:$BC14,1))</f>
        <v>2</v>
      </c>
      <c r="BE7" s="272">
        <f t="shared" si="1"/>
        <v>0.002450115740740741</v>
      </c>
      <c r="BF7" s="342">
        <f>IF(BE7="","",RANK(BE7,$BE$5:$BE14,1))</f>
        <v>3</v>
      </c>
    </row>
    <row r="8" spans="1:58" ht="15" customHeight="1">
      <c r="A8" s="144">
        <v>4</v>
      </c>
      <c r="B8" s="2" t="s">
        <v>44</v>
      </c>
      <c r="C8" s="122"/>
      <c r="D8" s="123"/>
      <c r="E8" s="124"/>
      <c r="F8" s="125"/>
      <c r="G8" s="124">
        <v>5</v>
      </c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7"/>
      <c r="S8" s="127"/>
      <c r="T8" s="127"/>
      <c r="U8" s="127"/>
      <c r="V8" s="127"/>
      <c r="W8" s="128"/>
      <c r="X8" s="33">
        <f>SUM(C8:W8)</f>
        <v>5</v>
      </c>
      <c r="Y8" s="20">
        <v>1.1574074074074102E-05</v>
      </c>
      <c r="Z8" s="34">
        <v>0.001193287037037037</v>
      </c>
      <c r="AA8" s="20">
        <f>PRODUCT(X8,Y8)</f>
        <v>5.787037037037051E-05</v>
      </c>
      <c r="AB8" s="34">
        <f>IF(Z8="","",SUM(AA8,Z8))</f>
        <v>0.0012511574074074074</v>
      </c>
      <c r="AC8" s="147">
        <f>IF(Z8="","",RANK(AB8,$AB$5:$AB18,1))</f>
        <v>3</v>
      </c>
      <c r="AD8" s="308"/>
      <c r="AE8" s="123"/>
      <c r="AF8" s="124"/>
      <c r="AG8" s="124"/>
      <c r="AH8" s="124"/>
      <c r="AI8" s="124"/>
      <c r="AJ8" s="130"/>
      <c r="AK8" s="124"/>
      <c r="AL8" s="124"/>
      <c r="AM8" s="124"/>
      <c r="AN8" s="124">
        <v>5</v>
      </c>
      <c r="AO8" s="130"/>
      <c r="AP8" s="225"/>
      <c r="AQ8" s="225"/>
      <c r="AR8" s="225"/>
      <c r="AS8" s="309"/>
      <c r="AT8" s="309"/>
      <c r="AU8" s="309"/>
      <c r="AV8" s="309"/>
      <c r="AW8" s="309">
        <v>5</v>
      </c>
      <c r="AX8" s="309"/>
      <c r="AY8" s="68">
        <f>SUM(AD8:AX8)</f>
        <v>10</v>
      </c>
      <c r="AZ8" s="20">
        <v>1.1574074074074102E-05</v>
      </c>
      <c r="BA8" s="34">
        <v>0.0011256944444444446</v>
      </c>
      <c r="BB8" s="20">
        <f t="shared" si="0"/>
        <v>0.00011574074074074102</v>
      </c>
      <c r="BC8" s="69">
        <f>IF(BA8="","",SUM(BB8,BA8))</f>
        <v>0.0012414351851851857</v>
      </c>
      <c r="BD8" s="70">
        <f>IF(BA8="","",RANK(BC8,$BC$5:$BC18,1))</f>
        <v>5</v>
      </c>
      <c r="BE8" s="272">
        <f t="shared" si="1"/>
        <v>0.002492592592592593</v>
      </c>
      <c r="BF8" s="342">
        <f>IF(BE8="","",RANK(BE8,$BE$5:$BE18,1))</f>
        <v>4</v>
      </c>
    </row>
    <row r="9" spans="1:58" ht="15" customHeight="1">
      <c r="A9" s="144">
        <v>5</v>
      </c>
      <c r="B9" s="2" t="s">
        <v>35</v>
      </c>
      <c r="C9" s="122"/>
      <c r="D9" s="123"/>
      <c r="E9" s="124"/>
      <c r="F9" s="125"/>
      <c r="G9" s="12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7"/>
      <c r="S9" s="127"/>
      <c r="T9" s="127"/>
      <c r="U9" s="127"/>
      <c r="V9" s="127"/>
      <c r="W9" s="128"/>
      <c r="X9" s="33">
        <f>SUM(C9:W9)</f>
        <v>0</v>
      </c>
      <c r="Y9" s="20">
        <v>1.1574074074074073E-05</v>
      </c>
      <c r="Z9" s="34">
        <v>0.001265162037037037</v>
      </c>
      <c r="AA9" s="20">
        <f>PRODUCT(X9,Y9)</f>
        <v>0</v>
      </c>
      <c r="AB9" s="34">
        <f>IF(Z9="","",SUM(AA9,Z9))</f>
        <v>0.001265162037037037</v>
      </c>
      <c r="AC9" s="147">
        <f>IF(Z9="","",RANK(AB9,$AB$5:$AB23,1))</f>
        <v>5</v>
      </c>
      <c r="AD9" s="308"/>
      <c r="AE9" s="123"/>
      <c r="AF9" s="124"/>
      <c r="AG9" s="124"/>
      <c r="AH9" s="124"/>
      <c r="AI9" s="124"/>
      <c r="AJ9" s="225"/>
      <c r="AK9" s="124"/>
      <c r="AL9" s="124"/>
      <c r="AM9" s="124"/>
      <c r="AN9" s="124"/>
      <c r="AO9" s="130">
        <v>5</v>
      </c>
      <c r="AP9" s="225"/>
      <c r="AQ9" s="225"/>
      <c r="AR9" s="225"/>
      <c r="AS9" s="309"/>
      <c r="AT9" s="309"/>
      <c r="AU9" s="309"/>
      <c r="AV9" s="309"/>
      <c r="AW9" s="309"/>
      <c r="AX9" s="309"/>
      <c r="AY9" s="68">
        <f>SUM(AD9:AX9)</f>
        <v>5</v>
      </c>
      <c r="AZ9" s="20">
        <v>1.1574074074074102E-05</v>
      </c>
      <c r="BA9" s="34">
        <v>0.0012072916666666668</v>
      </c>
      <c r="BB9" s="20">
        <f t="shared" si="0"/>
        <v>5.787037037037051E-05</v>
      </c>
      <c r="BC9" s="69">
        <f>IF(BA9="","",SUM(BB9,BA9))</f>
        <v>0.0012651620370370373</v>
      </c>
      <c r="BD9" s="70">
        <f>IF(BA9="","",RANK(BC9,$BC$5:$BC23,1))</f>
        <v>6</v>
      </c>
      <c r="BE9" s="272">
        <f>IF(AB9="","",SUM(AB9,BC9))</f>
        <v>0.0025303240740740746</v>
      </c>
      <c r="BF9" s="342">
        <f>IF(BE9="","",RANK(BE9,$BE$5:$BE23,1))</f>
        <v>5</v>
      </c>
    </row>
    <row r="10" spans="1:58" ht="15" customHeight="1">
      <c r="A10" s="144">
        <v>6</v>
      </c>
      <c r="B10" s="2" t="s">
        <v>85</v>
      </c>
      <c r="C10" s="122"/>
      <c r="D10" s="123"/>
      <c r="E10" s="124"/>
      <c r="F10" s="125"/>
      <c r="G10" s="12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7"/>
      <c r="S10" s="127"/>
      <c r="T10" s="127"/>
      <c r="U10" s="127"/>
      <c r="V10" s="127"/>
      <c r="W10" s="128"/>
      <c r="X10" s="33">
        <f t="shared" si="2"/>
        <v>0</v>
      </c>
      <c r="Y10" s="20">
        <v>1.15740740740741E-05</v>
      </c>
      <c r="Z10" s="34">
        <v>0.001367824074074074</v>
      </c>
      <c r="AA10" s="20">
        <f t="shared" si="3"/>
        <v>0</v>
      </c>
      <c r="AB10" s="34">
        <f t="shared" si="4"/>
        <v>0.001367824074074074</v>
      </c>
      <c r="AC10" s="147">
        <f>IF(Z10="","",RANK(AB10,$AB$5:$AB16,1))</f>
        <v>8</v>
      </c>
      <c r="AD10" s="308"/>
      <c r="AE10" s="123"/>
      <c r="AF10" s="124"/>
      <c r="AG10" s="124"/>
      <c r="AH10" s="124"/>
      <c r="AI10" s="124"/>
      <c r="AJ10" s="130"/>
      <c r="AK10" s="124"/>
      <c r="AL10" s="124"/>
      <c r="AM10" s="124"/>
      <c r="AN10" s="124"/>
      <c r="AO10" s="130"/>
      <c r="AP10" s="225"/>
      <c r="AQ10" s="225"/>
      <c r="AR10" s="225"/>
      <c r="AS10" s="309"/>
      <c r="AT10" s="309"/>
      <c r="AU10" s="309"/>
      <c r="AV10" s="309"/>
      <c r="AW10" s="309"/>
      <c r="AX10" s="309"/>
      <c r="AY10" s="68">
        <f t="shared" si="5"/>
        <v>0</v>
      </c>
      <c r="AZ10" s="20">
        <v>1.15740740740741E-05</v>
      </c>
      <c r="BA10" s="34">
        <v>0.0012042824074074074</v>
      </c>
      <c r="BB10" s="20">
        <f t="shared" si="0"/>
        <v>0</v>
      </c>
      <c r="BC10" s="69">
        <f t="shared" si="6"/>
        <v>0.0012042824074074074</v>
      </c>
      <c r="BD10" s="70">
        <f>IF(BA10="","",RANK(BC10,$BC$5:$BC16,1))</f>
        <v>3</v>
      </c>
      <c r="BE10" s="272">
        <f t="shared" si="1"/>
        <v>0.0025721064814814816</v>
      </c>
      <c r="BF10" s="342">
        <f>IF(BE10="","",RANK(BE10,$BE$5:$BE16,1))</f>
        <v>6</v>
      </c>
    </row>
    <row r="11" spans="1:58" ht="15" customHeight="1">
      <c r="A11" s="144">
        <v>7</v>
      </c>
      <c r="B11" s="2" t="s">
        <v>38</v>
      </c>
      <c r="C11" s="122"/>
      <c r="D11" s="123"/>
      <c r="E11" s="124"/>
      <c r="F11" s="125"/>
      <c r="G11" s="124"/>
      <c r="H11" s="126"/>
      <c r="I11" s="126"/>
      <c r="J11" s="126"/>
      <c r="K11" s="126"/>
      <c r="L11" s="126">
        <v>5</v>
      </c>
      <c r="M11" s="126"/>
      <c r="N11" s="126"/>
      <c r="O11" s="126"/>
      <c r="P11" s="126"/>
      <c r="Q11" s="126"/>
      <c r="R11" s="127"/>
      <c r="S11" s="127"/>
      <c r="T11" s="127"/>
      <c r="U11" s="127"/>
      <c r="V11" s="127"/>
      <c r="W11" s="128"/>
      <c r="X11" s="33">
        <f t="shared" si="2"/>
        <v>5</v>
      </c>
      <c r="Y11" s="20">
        <v>1.1574074074074102E-05</v>
      </c>
      <c r="Z11" s="34">
        <v>0.001291550925925926</v>
      </c>
      <c r="AA11" s="20">
        <f t="shared" si="3"/>
        <v>5.787037037037051E-05</v>
      </c>
      <c r="AB11" s="34">
        <f t="shared" si="4"/>
        <v>0.0013494212962962965</v>
      </c>
      <c r="AC11" s="147">
        <f>IF(Z11="","",RANK(AB11,$AB$5:$AB22,1))</f>
        <v>6</v>
      </c>
      <c r="AD11" s="308"/>
      <c r="AE11" s="123"/>
      <c r="AF11" s="124"/>
      <c r="AG11" s="124"/>
      <c r="AH11" s="124"/>
      <c r="AI11" s="124"/>
      <c r="AJ11" s="130"/>
      <c r="AK11" s="124"/>
      <c r="AL11" s="124"/>
      <c r="AM11" s="124"/>
      <c r="AN11" s="124"/>
      <c r="AO11" s="130"/>
      <c r="AP11" s="225"/>
      <c r="AQ11" s="225"/>
      <c r="AR11" s="225"/>
      <c r="AS11" s="309"/>
      <c r="AT11" s="309"/>
      <c r="AU11" s="309"/>
      <c r="AV11" s="309"/>
      <c r="AW11" s="309"/>
      <c r="AX11" s="309"/>
      <c r="AY11" s="68">
        <f t="shared" si="5"/>
        <v>0</v>
      </c>
      <c r="AZ11" s="20">
        <v>1.1574074074074102E-05</v>
      </c>
      <c r="BA11" s="34">
        <v>0.0012668981481481483</v>
      </c>
      <c r="BB11" s="20">
        <f t="shared" si="0"/>
        <v>0</v>
      </c>
      <c r="BC11" s="69">
        <f t="shared" si="6"/>
        <v>0.0012668981481481483</v>
      </c>
      <c r="BD11" s="70">
        <f>IF(BA11="","",RANK(BC11,$BC$5:$BC22,1))</f>
        <v>7</v>
      </c>
      <c r="BE11" s="272">
        <f t="shared" si="1"/>
        <v>0.0026163194444444446</v>
      </c>
      <c r="BF11" s="342">
        <f>IF(BE11="","",RANK(BE11,$BE$5:$BE22,1))</f>
        <v>7</v>
      </c>
    </row>
    <row r="12" spans="1:58" ht="15" customHeight="1">
      <c r="A12" s="144">
        <v>8</v>
      </c>
      <c r="B12" s="2" t="s">
        <v>41</v>
      </c>
      <c r="C12" s="122"/>
      <c r="D12" s="123"/>
      <c r="E12" s="124"/>
      <c r="F12" s="125"/>
      <c r="G12" s="124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7"/>
      <c r="S12" s="127"/>
      <c r="T12" s="127"/>
      <c r="U12" s="127"/>
      <c r="V12" s="127"/>
      <c r="W12" s="128"/>
      <c r="X12" s="33">
        <f t="shared" si="2"/>
        <v>0</v>
      </c>
      <c r="Y12" s="20">
        <v>1.1574074074074102E-05</v>
      </c>
      <c r="Z12" s="34">
        <v>0.0013597222222222222</v>
      </c>
      <c r="AA12" s="20">
        <f t="shared" si="3"/>
        <v>0</v>
      </c>
      <c r="AB12" s="34">
        <f t="shared" si="4"/>
        <v>0.0013597222222222222</v>
      </c>
      <c r="AC12" s="147">
        <f>IF(Z12="","",RANK(AB12,$AB$4:$AB20,1))</f>
        <v>7</v>
      </c>
      <c r="AD12" s="308"/>
      <c r="AE12" s="123"/>
      <c r="AF12" s="124"/>
      <c r="AG12" s="124"/>
      <c r="AH12" s="124"/>
      <c r="AI12" s="124"/>
      <c r="AJ12" s="130"/>
      <c r="AK12" s="124"/>
      <c r="AL12" s="124"/>
      <c r="AM12" s="124"/>
      <c r="AN12" s="124"/>
      <c r="AO12" s="130"/>
      <c r="AP12" s="225"/>
      <c r="AQ12" s="225"/>
      <c r="AR12" s="225"/>
      <c r="AS12" s="309"/>
      <c r="AT12" s="309"/>
      <c r="AU12" s="309"/>
      <c r="AV12" s="309"/>
      <c r="AW12" s="309"/>
      <c r="AX12" s="309"/>
      <c r="AY12" s="68">
        <f t="shared" si="5"/>
        <v>0</v>
      </c>
      <c r="AZ12" s="20">
        <v>1.1574074074074102E-05</v>
      </c>
      <c r="BA12" s="34">
        <v>0.0012815972222222222</v>
      </c>
      <c r="BB12" s="20">
        <f t="shared" si="0"/>
        <v>0</v>
      </c>
      <c r="BC12" s="69">
        <f t="shared" si="6"/>
        <v>0.0012815972222222222</v>
      </c>
      <c r="BD12" s="70">
        <f>IF(BA12="","",RANK(BC12,$BC$5:$BC20,1))</f>
        <v>8</v>
      </c>
      <c r="BE12" s="272">
        <f t="shared" si="1"/>
        <v>0.0026413194444444444</v>
      </c>
      <c r="BF12" s="342">
        <f>IF(BE12="","",RANK(BE12,$BE$5:$BE20,1))</f>
        <v>8</v>
      </c>
    </row>
    <row r="13" spans="1:58" ht="15" customHeight="1">
      <c r="A13" s="144">
        <v>9</v>
      </c>
      <c r="B13" s="2" t="s">
        <v>46</v>
      </c>
      <c r="C13" s="122"/>
      <c r="D13" s="123"/>
      <c r="E13" s="124"/>
      <c r="F13" s="125"/>
      <c r="G13" s="124"/>
      <c r="H13" s="126"/>
      <c r="I13" s="126"/>
      <c r="J13" s="126"/>
      <c r="K13" s="126"/>
      <c r="L13" s="126"/>
      <c r="M13" s="126">
        <v>5</v>
      </c>
      <c r="N13" s="126"/>
      <c r="O13" s="126"/>
      <c r="P13" s="126"/>
      <c r="Q13" s="126"/>
      <c r="R13" s="127"/>
      <c r="S13" s="127"/>
      <c r="T13" s="127"/>
      <c r="U13" s="127"/>
      <c r="V13" s="127"/>
      <c r="W13" s="128"/>
      <c r="X13" s="33">
        <f t="shared" si="2"/>
        <v>5</v>
      </c>
      <c r="Y13" s="20">
        <v>1.15740740740741E-05</v>
      </c>
      <c r="Z13" s="34">
        <v>0.0013274305555555557</v>
      </c>
      <c r="AA13" s="20">
        <f t="shared" si="3"/>
        <v>5.78703703703705E-05</v>
      </c>
      <c r="AB13" s="34">
        <f t="shared" si="4"/>
        <v>0.0013853009259259261</v>
      </c>
      <c r="AC13" s="147">
        <f>IF(Z13="","",RANK(AB13,$AB$5:$AB18,1))</f>
        <v>9</v>
      </c>
      <c r="AD13" s="308"/>
      <c r="AE13" s="123"/>
      <c r="AF13" s="124"/>
      <c r="AG13" s="124"/>
      <c r="AH13" s="124"/>
      <c r="AI13" s="124"/>
      <c r="AJ13" s="130"/>
      <c r="AK13" s="124"/>
      <c r="AL13" s="124"/>
      <c r="AM13" s="124"/>
      <c r="AN13" s="124"/>
      <c r="AO13" s="130"/>
      <c r="AP13" s="225"/>
      <c r="AQ13" s="225"/>
      <c r="AR13" s="225"/>
      <c r="AS13" s="309"/>
      <c r="AT13" s="309"/>
      <c r="AU13" s="309"/>
      <c r="AV13" s="309"/>
      <c r="AW13" s="309"/>
      <c r="AX13" s="309"/>
      <c r="AY13" s="68">
        <f>SUM(AD13:AX13)</f>
        <v>0</v>
      </c>
      <c r="AZ13" s="20">
        <v>1.15740740740741E-05</v>
      </c>
      <c r="BA13" s="34">
        <v>0.001309837962962963</v>
      </c>
      <c r="BB13" s="20">
        <f t="shared" si="0"/>
        <v>0</v>
      </c>
      <c r="BC13" s="69">
        <f t="shared" si="6"/>
        <v>0.001309837962962963</v>
      </c>
      <c r="BD13" s="70">
        <f>IF(BA13="","",RANK(BC13,$BC$5:$BC18,1))</f>
        <v>9</v>
      </c>
      <c r="BE13" s="272">
        <f>IF(AB13="","",SUM(AB13,BC13))</f>
        <v>0.0026951388888888893</v>
      </c>
      <c r="BF13" s="342">
        <f>IF(BE13="","",RANK(BE13,$BE$5:$BE18,1))</f>
        <v>9</v>
      </c>
    </row>
    <row r="14" spans="1:58" ht="15" customHeight="1">
      <c r="A14" s="144">
        <v>10</v>
      </c>
      <c r="B14" s="2" t="s">
        <v>43</v>
      </c>
      <c r="C14" s="122"/>
      <c r="D14" s="123"/>
      <c r="E14" s="124"/>
      <c r="F14" s="125"/>
      <c r="G14" s="124"/>
      <c r="H14" s="126"/>
      <c r="I14" s="126"/>
      <c r="J14" s="126"/>
      <c r="K14" s="126"/>
      <c r="L14" s="126"/>
      <c r="M14" s="126">
        <v>5</v>
      </c>
      <c r="N14" s="126"/>
      <c r="O14" s="126"/>
      <c r="P14" s="126"/>
      <c r="Q14" s="126"/>
      <c r="R14" s="127"/>
      <c r="S14" s="127"/>
      <c r="T14" s="127"/>
      <c r="U14" s="127"/>
      <c r="V14" s="127"/>
      <c r="W14" s="128"/>
      <c r="X14" s="33">
        <f aca="true" t="shared" si="7" ref="X14:X19">SUM(C14:W14)</f>
        <v>5</v>
      </c>
      <c r="Y14" s="20">
        <v>1.1574074074074102E-05</v>
      </c>
      <c r="Z14" s="34">
        <v>0.0013809027777777778</v>
      </c>
      <c r="AA14" s="20">
        <f aca="true" t="shared" si="8" ref="AA14:AA19">PRODUCT(X14,Y14)</f>
        <v>5.787037037037051E-05</v>
      </c>
      <c r="AB14" s="34">
        <f t="shared" si="4"/>
        <v>0.0014387731481481482</v>
      </c>
      <c r="AC14" s="147">
        <f>IF(Z14="","",RANK(AB14,$AB$5:$AB20,1))</f>
        <v>10</v>
      </c>
      <c r="AD14" s="308"/>
      <c r="AE14" s="123"/>
      <c r="AF14" s="124"/>
      <c r="AG14" s="124"/>
      <c r="AH14" s="124"/>
      <c r="AI14" s="124"/>
      <c r="AJ14" s="130"/>
      <c r="AK14" s="124"/>
      <c r="AL14" s="124"/>
      <c r="AM14" s="124"/>
      <c r="AN14" s="124"/>
      <c r="AO14" s="130"/>
      <c r="AP14" s="225"/>
      <c r="AQ14" s="225"/>
      <c r="AR14" s="225"/>
      <c r="AS14" s="309"/>
      <c r="AT14" s="309"/>
      <c r="AU14" s="309"/>
      <c r="AV14" s="309"/>
      <c r="AW14" s="309">
        <v>5</v>
      </c>
      <c r="AX14" s="309"/>
      <c r="AY14" s="68">
        <f t="shared" si="5"/>
        <v>5</v>
      </c>
      <c r="AZ14" s="20">
        <v>1.1574074074074102E-05</v>
      </c>
      <c r="BA14" s="34">
        <v>0.0013297453703703702</v>
      </c>
      <c r="BB14" s="20">
        <f t="shared" si="0"/>
        <v>5.787037037037051E-05</v>
      </c>
      <c r="BC14" s="69">
        <f t="shared" si="6"/>
        <v>0.0013876157407407407</v>
      </c>
      <c r="BD14" s="70">
        <f>IF(BA14="","",RANK(BC14,$BC$5:$BC20,1))</f>
        <v>10</v>
      </c>
      <c r="BE14" s="272">
        <f t="shared" si="1"/>
        <v>0.0028263888888888887</v>
      </c>
      <c r="BF14" s="342">
        <f>IF(BE14="","",RANK(BE14,$BE$5:$BE20,1))</f>
        <v>10</v>
      </c>
    </row>
    <row r="15" spans="1:58" ht="15" customHeight="1">
      <c r="A15" s="144">
        <v>11</v>
      </c>
      <c r="B15" s="2" t="s">
        <v>37</v>
      </c>
      <c r="C15" s="122"/>
      <c r="D15" s="123"/>
      <c r="E15" s="124"/>
      <c r="F15" s="125"/>
      <c r="G15" s="124"/>
      <c r="H15" s="126"/>
      <c r="I15" s="126"/>
      <c r="J15" s="126"/>
      <c r="K15" s="126"/>
      <c r="L15" s="126"/>
      <c r="M15" s="126"/>
      <c r="N15" s="126"/>
      <c r="O15" s="126">
        <v>5</v>
      </c>
      <c r="P15" s="126"/>
      <c r="Q15" s="126"/>
      <c r="R15" s="127"/>
      <c r="S15" s="127"/>
      <c r="T15" s="127"/>
      <c r="U15" s="127"/>
      <c r="V15" s="127">
        <v>5</v>
      </c>
      <c r="W15" s="128"/>
      <c r="X15" s="33">
        <f>SUM(C15:W15)</f>
        <v>10</v>
      </c>
      <c r="Y15" s="20">
        <v>1.1574074074074073E-05</v>
      </c>
      <c r="Z15" s="34">
        <v>0.0013908564814814814</v>
      </c>
      <c r="AA15" s="20">
        <f>PRODUCT(X15,Y15)</f>
        <v>0.00011574074074074073</v>
      </c>
      <c r="AB15" s="34">
        <f t="shared" si="4"/>
        <v>0.001506597222222222</v>
      </c>
      <c r="AC15" s="147">
        <f>IF(Z15="","",RANK(AB15,$AB$5:$AB27,1))</f>
        <v>15</v>
      </c>
      <c r="AD15" s="308"/>
      <c r="AE15" s="123"/>
      <c r="AF15" s="124"/>
      <c r="AG15" s="124"/>
      <c r="AH15" s="124"/>
      <c r="AI15" s="124"/>
      <c r="AJ15" s="130"/>
      <c r="AK15" s="124"/>
      <c r="AL15" s="124"/>
      <c r="AM15" s="124"/>
      <c r="AN15" s="124"/>
      <c r="AO15" s="130"/>
      <c r="AP15" s="225"/>
      <c r="AQ15" s="225"/>
      <c r="AR15" s="225"/>
      <c r="AS15" s="309"/>
      <c r="AT15" s="309"/>
      <c r="AU15" s="309"/>
      <c r="AV15" s="309"/>
      <c r="AW15" s="309"/>
      <c r="AX15" s="309"/>
      <c r="AY15" s="68">
        <f t="shared" si="5"/>
        <v>0</v>
      </c>
      <c r="AZ15" s="20">
        <v>1.1574074074074102E-05</v>
      </c>
      <c r="BA15" s="34">
        <v>0.0013940972222222221</v>
      </c>
      <c r="BB15" s="20">
        <f t="shared" si="0"/>
        <v>0</v>
      </c>
      <c r="BC15" s="69">
        <f t="shared" si="6"/>
        <v>0.0013940972222222221</v>
      </c>
      <c r="BD15" s="70">
        <f>IF(BA15="","",RANK(BC15,$BC$5:$BC27,1))</f>
        <v>13</v>
      </c>
      <c r="BE15" s="272">
        <f t="shared" si="1"/>
        <v>0.0029006944444444445</v>
      </c>
      <c r="BF15" s="342">
        <f>IF(BE15="","",RANK(BE15,$BE$5:$BE27,1))</f>
        <v>13</v>
      </c>
    </row>
    <row r="16" spans="1:58" ht="15" customHeight="1">
      <c r="A16" s="144">
        <v>12</v>
      </c>
      <c r="B16" s="2" t="s">
        <v>36</v>
      </c>
      <c r="C16" s="122"/>
      <c r="D16" s="123"/>
      <c r="E16" s="124"/>
      <c r="F16" s="125"/>
      <c r="G16" s="124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7"/>
      <c r="S16" s="127"/>
      <c r="T16" s="127"/>
      <c r="U16" s="127"/>
      <c r="V16" s="127"/>
      <c r="W16" s="128"/>
      <c r="X16" s="33">
        <f>SUM(C16:W16)</f>
        <v>0</v>
      </c>
      <c r="Y16" s="20">
        <v>1.1574074074074073E-05</v>
      </c>
      <c r="Z16" s="34">
        <v>0.001453935185185185</v>
      </c>
      <c r="AA16" s="20">
        <f>PRODUCT(X16,Y16)</f>
        <v>0</v>
      </c>
      <c r="AB16" s="34">
        <f>IF(Z16="","",SUM(AA16,Z16))</f>
        <v>0.001453935185185185</v>
      </c>
      <c r="AC16" s="147">
        <f>IF(Z16="","",RANK(AB16,$AB$5:$AB29,1))</f>
        <v>15</v>
      </c>
      <c r="AD16" s="308"/>
      <c r="AE16" s="123">
        <v>5</v>
      </c>
      <c r="AF16" s="124"/>
      <c r="AG16" s="124"/>
      <c r="AH16" s="124"/>
      <c r="AI16" s="124"/>
      <c r="AJ16" s="130"/>
      <c r="AK16" s="124">
        <v>5</v>
      </c>
      <c r="AL16" s="124"/>
      <c r="AM16" s="124"/>
      <c r="AN16" s="124"/>
      <c r="AO16" s="130"/>
      <c r="AP16" s="225">
        <v>5</v>
      </c>
      <c r="AQ16" s="225"/>
      <c r="AR16" s="225"/>
      <c r="AS16" s="309"/>
      <c r="AT16" s="309"/>
      <c r="AU16" s="309"/>
      <c r="AV16" s="309"/>
      <c r="AW16" s="309"/>
      <c r="AX16" s="309"/>
      <c r="AY16" s="68">
        <f>SUM(AD16:AX16)</f>
        <v>15</v>
      </c>
      <c r="AZ16" s="20">
        <v>1.1574074074074102E-05</v>
      </c>
      <c r="BA16" s="34">
        <v>0.0013821759259259262</v>
      </c>
      <c r="BB16" s="20">
        <f>PRODUCT(AY16,AZ16)</f>
        <v>0.00017361111111111152</v>
      </c>
      <c r="BC16" s="69">
        <f>IF(BA16="","",SUM(BB16,BA16))</f>
        <v>0.0015557870370370378</v>
      </c>
      <c r="BD16" s="70">
        <f>IF(BA16="","",RANK(BC16,$BC$5:$BC29,1))</f>
        <v>16</v>
      </c>
      <c r="BE16" s="272">
        <f>IF(AB16="","",SUM(AB16,BC16))</f>
        <v>0.0030097222222222227</v>
      </c>
      <c r="BF16" s="342">
        <f>IF(BE16="","",RANK(BE16,$BE$5:$BE29,1))</f>
        <v>16</v>
      </c>
    </row>
    <row r="17" spans="1:58" ht="15" customHeight="1">
      <c r="A17" s="144">
        <v>13</v>
      </c>
      <c r="B17" s="2" t="s">
        <v>39</v>
      </c>
      <c r="C17" s="122"/>
      <c r="D17" s="123"/>
      <c r="E17" s="124"/>
      <c r="F17" s="125"/>
      <c r="G17" s="124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7"/>
      <c r="S17" s="127"/>
      <c r="T17" s="127"/>
      <c r="U17" s="127"/>
      <c r="V17" s="127"/>
      <c r="W17" s="128"/>
      <c r="X17" s="33">
        <f t="shared" si="7"/>
        <v>0</v>
      </c>
      <c r="Y17" s="20">
        <v>1.1574074074074102E-05</v>
      </c>
      <c r="Z17" s="34">
        <v>0.0014798611111111113</v>
      </c>
      <c r="AA17" s="20">
        <f t="shared" si="8"/>
        <v>0</v>
      </c>
      <c r="AB17" s="34">
        <f>IF(Z17="","",SUM(AA17,Z17))</f>
        <v>0.0014798611111111113</v>
      </c>
      <c r="AC17" s="147">
        <f>IF(Z17="","",RANK(AB17,$AB$5:$AB27,1))</f>
        <v>14</v>
      </c>
      <c r="AD17" s="308"/>
      <c r="AE17" s="123"/>
      <c r="AF17" s="124"/>
      <c r="AG17" s="124"/>
      <c r="AH17" s="124"/>
      <c r="AI17" s="124"/>
      <c r="AJ17" s="130"/>
      <c r="AK17" s="124"/>
      <c r="AL17" s="124"/>
      <c r="AM17" s="124">
        <v>5</v>
      </c>
      <c r="AN17" s="124"/>
      <c r="AO17" s="130">
        <v>5</v>
      </c>
      <c r="AP17" s="225">
        <v>5</v>
      </c>
      <c r="AQ17" s="225"/>
      <c r="AR17" s="225"/>
      <c r="AS17" s="309"/>
      <c r="AT17" s="309"/>
      <c r="AU17" s="309">
        <v>5</v>
      </c>
      <c r="AV17" s="309"/>
      <c r="AW17" s="309"/>
      <c r="AX17" s="309"/>
      <c r="AY17" s="68">
        <f>SUM(AD17:AX17)</f>
        <v>20</v>
      </c>
      <c r="AZ17" s="20">
        <v>1.1574074074074102E-05</v>
      </c>
      <c r="BA17" s="34">
        <v>0.0014636574074074074</v>
      </c>
      <c r="BB17" s="20">
        <f>PRODUCT(AY17,AZ17)</f>
        <v>0.00023148148148148203</v>
      </c>
      <c r="BC17" s="69">
        <f>IF(BA17="","",SUM(BB17,BA17))</f>
        <v>0.0016951388888888895</v>
      </c>
      <c r="BD17" s="70">
        <f>IF(BA17="","",RANK(BC17,$BC$5:$BC27,1))</f>
        <v>15</v>
      </c>
      <c r="BE17" s="272">
        <f>IF(AB17="","",SUM(AB17,BC17))</f>
        <v>0.0031750000000000007</v>
      </c>
      <c r="BF17" s="342">
        <f>IF(BE17="","",RANK(BE17,$BE$5:$BE27,1))</f>
        <v>15</v>
      </c>
    </row>
    <row r="18" spans="1:58" ht="15" customHeight="1">
      <c r="A18" s="144">
        <v>14</v>
      </c>
      <c r="B18" s="2" t="s">
        <v>40</v>
      </c>
      <c r="C18" s="122"/>
      <c r="D18" s="123"/>
      <c r="E18" s="124"/>
      <c r="F18" s="125"/>
      <c r="G18" s="124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7"/>
      <c r="S18" s="127"/>
      <c r="T18" s="127"/>
      <c r="U18" s="127"/>
      <c r="V18" s="127"/>
      <c r="W18" s="128"/>
      <c r="X18" s="33">
        <f t="shared" si="7"/>
        <v>0</v>
      </c>
      <c r="Y18" s="20">
        <v>1.1574074074074102E-05</v>
      </c>
      <c r="Z18" s="34">
        <v>0.0025466435185185184</v>
      </c>
      <c r="AA18" s="20">
        <f t="shared" si="8"/>
        <v>0</v>
      </c>
      <c r="AB18" s="34">
        <f>IF(Z18="","",SUM(AA18,Z18))</f>
        <v>0.0025466435185185184</v>
      </c>
      <c r="AC18" s="147">
        <f>IF(Z18="","",RANK(AB18,$AB$5:$AB27,1))</f>
        <v>16</v>
      </c>
      <c r="AD18" s="308"/>
      <c r="AE18" s="123"/>
      <c r="AF18" s="124"/>
      <c r="AG18" s="124">
        <v>5</v>
      </c>
      <c r="AH18" s="124"/>
      <c r="AI18" s="124"/>
      <c r="AJ18" s="130"/>
      <c r="AK18" s="124"/>
      <c r="AL18" s="124"/>
      <c r="AM18" s="124"/>
      <c r="AN18" s="124"/>
      <c r="AO18" s="130">
        <v>15</v>
      </c>
      <c r="AP18" s="225"/>
      <c r="AQ18" s="225"/>
      <c r="AR18" s="225"/>
      <c r="AS18" s="309"/>
      <c r="AT18" s="309"/>
      <c r="AU18" s="309"/>
      <c r="AV18" s="309"/>
      <c r="AW18" s="309"/>
      <c r="AX18" s="309"/>
      <c r="AY18" s="68">
        <f>SUM(AD18:AX18)</f>
        <v>20</v>
      </c>
      <c r="AZ18" s="20">
        <v>1.1574074074074102E-05</v>
      </c>
      <c r="BA18" s="34">
        <v>0.0019033564814814813</v>
      </c>
      <c r="BB18" s="20">
        <f>PRODUCT(AY18,AZ18)</f>
        <v>0.00023148148148148203</v>
      </c>
      <c r="BC18" s="69">
        <f>IF(BA18="","",SUM(BB18,BA18))</f>
        <v>0.0021348379629629634</v>
      </c>
      <c r="BD18" s="70">
        <f>IF(BA18="","",RANK(BC18,$BC$5:$BC27,1))</f>
        <v>16</v>
      </c>
      <c r="BE18" s="272">
        <f>IF(AB18="","",SUM(AB18,BC18))</f>
        <v>0.004681481481481482</v>
      </c>
      <c r="BF18" s="342">
        <f>IF(BE18="","",RANK(BE18,$BE$5:$BE27,1))</f>
        <v>16</v>
      </c>
    </row>
    <row r="19" spans="1:58" ht="15" customHeight="1" thickBot="1">
      <c r="A19" s="150"/>
      <c r="B19" s="151"/>
      <c r="C19" s="152"/>
      <c r="D19" s="153"/>
      <c r="E19" s="154"/>
      <c r="F19" s="155"/>
      <c r="G19" s="154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7"/>
      <c r="S19" s="157"/>
      <c r="T19" s="157"/>
      <c r="U19" s="157"/>
      <c r="V19" s="157"/>
      <c r="W19" s="158"/>
      <c r="X19" s="159">
        <f t="shared" si="7"/>
        <v>0</v>
      </c>
      <c r="Y19" s="160">
        <v>1.15740740740741E-05</v>
      </c>
      <c r="Z19" s="163"/>
      <c r="AA19" s="160">
        <f t="shared" si="8"/>
        <v>0</v>
      </c>
      <c r="AB19" s="163">
        <f>IF(Z19="","",SUM(AA19,Z19))</f>
      </c>
      <c r="AC19" s="164">
        <f>IF(Z19="","",RANK(AB19,$AB$5:$AB19,1))</f>
      </c>
      <c r="AD19" s="310"/>
      <c r="AE19" s="153"/>
      <c r="AF19" s="154"/>
      <c r="AG19" s="154"/>
      <c r="AH19" s="154"/>
      <c r="AI19" s="154"/>
      <c r="AJ19" s="177"/>
      <c r="AK19" s="154"/>
      <c r="AL19" s="154"/>
      <c r="AM19" s="154"/>
      <c r="AN19" s="154"/>
      <c r="AO19" s="177"/>
      <c r="AP19" s="311"/>
      <c r="AQ19" s="311"/>
      <c r="AR19" s="311"/>
      <c r="AS19" s="312"/>
      <c r="AT19" s="312"/>
      <c r="AU19" s="312"/>
      <c r="AV19" s="312"/>
      <c r="AW19" s="312"/>
      <c r="AX19" s="312"/>
      <c r="AY19" s="178">
        <f>SUM(AD19:AX19)</f>
        <v>0</v>
      </c>
      <c r="AZ19" s="160">
        <v>1.15740740740741E-05</v>
      </c>
      <c r="BA19" s="163"/>
      <c r="BB19" s="160">
        <f>PRODUCT(AY19,AZ19)</f>
        <v>0</v>
      </c>
      <c r="BC19" s="179">
        <f>IF(BA19="","",SUM(BB19,BA19))</f>
      </c>
      <c r="BD19" s="180">
        <f>IF(BA19="","",RANK(BC19,$BC$5:$BC19,1))</f>
      </c>
      <c r="BE19" s="273">
        <f>IF(AB19="","",SUM(AB19,BC19))</f>
      </c>
      <c r="BF19" s="343">
        <f>IF(BE19="","",RANK(BE19,$BE$5:$BE19,1))</f>
      </c>
    </row>
    <row r="20" spans="3:28" ht="15" customHeight="1">
      <c r="C20" s="54"/>
      <c r="D20" s="50"/>
      <c r="I20" s="3"/>
      <c r="J20" s="3"/>
      <c r="K20" s="3"/>
      <c r="L20" s="3"/>
      <c r="M20" s="3"/>
      <c r="N20" s="3"/>
      <c r="X20" s="55"/>
      <c r="Y20" s="20"/>
      <c r="Z20" s="20"/>
      <c r="AA20" s="20"/>
      <c r="AB20" s="20"/>
    </row>
    <row r="21" spans="1:58" s="22" customFormat="1" ht="15" customHeight="1" thickBot="1">
      <c r="A21" s="1"/>
      <c r="X21" s="55"/>
      <c r="Y21" s="20"/>
      <c r="Z21" s="20"/>
      <c r="AA21" s="20"/>
      <c r="AB21" s="20"/>
      <c r="AC21" s="55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45"/>
    </row>
    <row r="22" spans="1:58" ht="15" customHeight="1">
      <c r="A22" s="281"/>
      <c r="B22" s="167"/>
      <c r="C22" s="362" t="s">
        <v>34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63"/>
      <c r="X22" s="282" t="s">
        <v>1</v>
      </c>
      <c r="Y22" s="283"/>
      <c r="Z22" s="283" t="s">
        <v>2</v>
      </c>
      <c r="AA22" s="283"/>
      <c r="AB22" s="283" t="s">
        <v>3</v>
      </c>
      <c r="AC22" s="286"/>
      <c r="AD22" s="353" t="s">
        <v>33</v>
      </c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5"/>
      <c r="AY22" s="284" t="s">
        <v>1</v>
      </c>
      <c r="AZ22" s="285"/>
      <c r="BA22" s="283" t="s">
        <v>2</v>
      </c>
      <c r="BB22" s="283"/>
      <c r="BC22" s="283" t="s">
        <v>3</v>
      </c>
      <c r="BD22" s="286"/>
      <c r="BE22" s="283" t="s">
        <v>12</v>
      </c>
      <c r="BF22" s="337" t="s">
        <v>4</v>
      </c>
    </row>
    <row r="23" spans="1:58" ht="15" customHeight="1">
      <c r="A23" s="145"/>
      <c r="B23" s="31"/>
      <c r="C23" s="364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65"/>
      <c r="X23" s="33" t="s">
        <v>5</v>
      </c>
      <c r="Y23" s="34"/>
      <c r="Z23" s="34"/>
      <c r="AA23" s="34"/>
      <c r="AB23" s="34" t="s">
        <v>5</v>
      </c>
      <c r="AC23" s="1"/>
      <c r="AD23" s="356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8"/>
      <c r="AY23" s="184" t="s">
        <v>5</v>
      </c>
      <c r="AZ23" s="20"/>
      <c r="BA23" s="34" t="s">
        <v>7</v>
      </c>
      <c r="BB23" s="34"/>
      <c r="BC23" s="34" t="s">
        <v>5</v>
      </c>
      <c r="BE23" s="34" t="s">
        <v>14</v>
      </c>
      <c r="BF23" s="338"/>
    </row>
    <row r="24" spans="1:58" ht="15" customHeight="1">
      <c r="A24" s="145"/>
      <c r="B24" s="31"/>
      <c r="C24" s="366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8"/>
      <c r="X24" s="33" t="s">
        <v>6</v>
      </c>
      <c r="Y24" s="34"/>
      <c r="Z24" s="34" t="s">
        <v>7</v>
      </c>
      <c r="AA24" s="34"/>
      <c r="AB24" s="34" t="s">
        <v>7</v>
      </c>
      <c r="AC24" s="1"/>
      <c r="AD24" s="359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1"/>
      <c r="AY24" s="184" t="s">
        <v>6</v>
      </c>
      <c r="AZ24" s="20"/>
      <c r="BA24" s="34"/>
      <c r="BB24" s="34"/>
      <c r="BC24" s="34" t="s">
        <v>7</v>
      </c>
      <c r="BE24" s="53" t="s">
        <v>15</v>
      </c>
      <c r="BF24" s="339" t="s">
        <v>12</v>
      </c>
    </row>
    <row r="25" spans="1:58" s="210" customFormat="1" ht="15" customHeight="1">
      <c r="A25" s="335" t="s">
        <v>104</v>
      </c>
      <c r="B25" s="203"/>
      <c r="C25" s="204">
        <v>1</v>
      </c>
      <c r="D25" s="204">
        <v>2</v>
      </c>
      <c r="E25" s="205">
        <v>3</v>
      </c>
      <c r="F25" s="204">
        <v>4</v>
      </c>
      <c r="G25" s="204" t="s">
        <v>19</v>
      </c>
      <c r="H25" s="205" t="s">
        <v>20</v>
      </c>
      <c r="I25" s="204" t="s">
        <v>21</v>
      </c>
      <c r="J25" s="205" t="s">
        <v>22</v>
      </c>
      <c r="K25" s="204" t="s">
        <v>23</v>
      </c>
      <c r="L25" s="204">
        <v>6</v>
      </c>
      <c r="M25" s="204">
        <v>7</v>
      </c>
      <c r="N25" s="204">
        <v>8</v>
      </c>
      <c r="O25" s="204">
        <v>9</v>
      </c>
      <c r="P25" s="204" t="s">
        <v>24</v>
      </c>
      <c r="Q25" s="205" t="s">
        <v>25</v>
      </c>
      <c r="R25" s="204" t="s">
        <v>26</v>
      </c>
      <c r="S25" s="204" t="s">
        <v>27</v>
      </c>
      <c r="T25" s="206" t="s">
        <v>28</v>
      </c>
      <c r="U25" s="206">
        <v>11</v>
      </c>
      <c r="V25" s="206">
        <v>12</v>
      </c>
      <c r="W25" s="206">
        <v>13</v>
      </c>
      <c r="X25" s="214"/>
      <c r="Y25" s="215"/>
      <c r="Z25" s="222"/>
      <c r="AA25" s="222"/>
      <c r="AB25" s="216"/>
      <c r="AC25" s="217"/>
      <c r="AD25" s="218">
        <v>1</v>
      </c>
      <c r="AE25" s="218">
        <v>2</v>
      </c>
      <c r="AF25" s="219">
        <v>3</v>
      </c>
      <c r="AG25" s="218">
        <v>4</v>
      </c>
      <c r="AH25" s="218" t="s">
        <v>19</v>
      </c>
      <c r="AI25" s="219" t="s">
        <v>20</v>
      </c>
      <c r="AJ25" s="218" t="s">
        <v>21</v>
      </c>
      <c r="AK25" s="219" t="s">
        <v>22</v>
      </c>
      <c r="AL25" s="218" t="s">
        <v>23</v>
      </c>
      <c r="AM25" s="218">
        <v>6</v>
      </c>
      <c r="AN25" s="218">
        <v>7</v>
      </c>
      <c r="AO25" s="218">
        <v>8</v>
      </c>
      <c r="AP25" s="218">
        <v>9</v>
      </c>
      <c r="AQ25" s="218" t="s">
        <v>24</v>
      </c>
      <c r="AR25" s="219" t="s">
        <v>25</v>
      </c>
      <c r="AS25" s="218" t="s">
        <v>26</v>
      </c>
      <c r="AT25" s="218" t="s">
        <v>27</v>
      </c>
      <c r="AU25" s="304" t="s">
        <v>28</v>
      </c>
      <c r="AV25" s="304">
        <v>11</v>
      </c>
      <c r="AW25" s="304">
        <v>12</v>
      </c>
      <c r="AX25" s="304">
        <v>13</v>
      </c>
      <c r="AY25" s="220"/>
      <c r="AZ25" s="221"/>
      <c r="BA25" s="242"/>
      <c r="BB25" s="242"/>
      <c r="BC25" s="242"/>
      <c r="BD25" s="243"/>
      <c r="BE25" s="242"/>
      <c r="BF25" s="346"/>
    </row>
    <row r="26" spans="1:58" ht="15" customHeight="1">
      <c r="A26" s="144">
        <v>1</v>
      </c>
      <c r="B26" s="2" t="s">
        <v>9</v>
      </c>
      <c r="C26" s="2"/>
      <c r="D26" s="1"/>
      <c r="E26" s="30"/>
      <c r="F26" s="22"/>
      <c r="G26" s="30"/>
      <c r="H26" s="2"/>
      <c r="I26" s="1"/>
      <c r="J26" s="30"/>
      <c r="K26" s="22"/>
      <c r="L26" s="30"/>
      <c r="M26" s="22"/>
      <c r="N26" s="65"/>
      <c r="O26" s="2"/>
      <c r="P26" s="2"/>
      <c r="Q26" s="2"/>
      <c r="X26" s="298">
        <v>0</v>
      </c>
      <c r="Y26" s="299">
        <v>1.1574074074074102E-05</v>
      </c>
      <c r="Z26" s="325">
        <v>0.001233912037037037</v>
      </c>
      <c r="AA26" s="299">
        <v>0</v>
      </c>
      <c r="AB26" s="328">
        <v>0.001233912037037037</v>
      </c>
      <c r="AC26" s="10">
        <v>1</v>
      </c>
      <c r="AD26" s="313"/>
      <c r="AE26" s="297"/>
      <c r="AF26" s="314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315"/>
      <c r="AY26" s="10">
        <v>0</v>
      </c>
      <c r="AZ26" s="301">
        <v>1.1574074074074102E-05</v>
      </c>
      <c r="BA26" s="325">
        <v>0.0011587962962962964</v>
      </c>
      <c r="BB26" s="301">
        <v>0</v>
      </c>
      <c r="BC26" s="325">
        <v>0.0011587962962962964</v>
      </c>
      <c r="BD26" s="298">
        <v>1</v>
      </c>
      <c r="BE26" s="325">
        <v>0.0023927083333333335</v>
      </c>
      <c r="BF26" s="341">
        <v>1</v>
      </c>
    </row>
    <row r="27" spans="1:58" ht="15" customHeight="1">
      <c r="A27" s="144">
        <v>2</v>
      </c>
      <c r="B27" s="2" t="s">
        <v>30</v>
      </c>
      <c r="C27" s="2"/>
      <c r="D27" s="1"/>
      <c r="E27" s="30"/>
      <c r="F27" s="22"/>
      <c r="G27" s="30"/>
      <c r="H27" s="2"/>
      <c r="I27" s="1"/>
      <c r="J27" s="30"/>
      <c r="K27" s="22"/>
      <c r="L27" s="30"/>
      <c r="M27" s="22"/>
      <c r="N27" s="65"/>
      <c r="O27" s="2"/>
      <c r="P27" s="2"/>
      <c r="Q27" s="2"/>
      <c r="X27" s="300">
        <v>0</v>
      </c>
      <c r="Y27" s="301">
        <v>1.1574074074074102E-05</v>
      </c>
      <c r="Z27" s="326">
        <v>0.0012568287037037038</v>
      </c>
      <c r="AA27" s="301">
        <v>0</v>
      </c>
      <c r="AB27" s="329">
        <v>0.0012568287037037038</v>
      </c>
      <c r="AC27" s="10">
        <v>2</v>
      </c>
      <c r="AD27" s="316"/>
      <c r="AE27" s="65"/>
      <c r="AF27" s="30"/>
      <c r="AX27" s="317"/>
      <c r="AY27" s="10">
        <v>0</v>
      </c>
      <c r="AZ27" s="301">
        <v>1.1574074074074102E-05</v>
      </c>
      <c r="BA27" s="326">
        <v>0.0011787037037037037</v>
      </c>
      <c r="BB27" s="301">
        <v>0</v>
      </c>
      <c r="BC27" s="326">
        <v>0.0011787037037037037</v>
      </c>
      <c r="BD27" s="300">
        <v>2</v>
      </c>
      <c r="BE27" s="326">
        <v>0.0024355324074074075</v>
      </c>
      <c r="BF27" s="342">
        <v>2</v>
      </c>
    </row>
    <row r="28" spans="1:58" ht="15" customHeight="1">
      <c r="A28" s="144">
        <v>3</v>
      </c>
      <c r="B28" s="2" t="s">
        <v>11</v>
      </c>
      <c r="C28" s="2"/>
      <c r="D28" s="1"/>
      <c r="E28" s="30"/>
      <c r="F28" s="22"/>
      <c r="G28" s="30"/>
      <c r="H28" s="2"/>
      <c r="I28" s="1"/>
      <c r="J28" s="30"/>
      <c r="K28" s="22"/>
      <c r="L28" s="30"/>
      <c r="M28" s="22"/>
      <c r="N28" s="65"/>
      <c r="O28" s="2"/>
      <c r="P28" s="2"/>
      <c r="Q28" s="2"/>
      <c r="X28" s="300">
        <v>0</v>
      </c>
      <c r="Y28" s="301">
        <v>1.1574074074074102E-05</v>
      </c>
      <c r="Z28" s="326">
        <v>0.0012979166666666666</v>
      </c>
      <c r="AA28" s="301">
        <v>0</v>
      </c>
      <c r="AB28" s="329">
        <v>0.0012979166666666666</v>
      </c>
      <c r="AC28" s="10">
        <v>3</v>
      </c>
      <c r="AD28" s="316"/>
      <c r="AE28" s="65"/>
      <c r="AX28" s="317"/>
      <c r="AY28" s="10">
        <v>0</v>
      </c>
      <c r="AZ28" s="301">
        <v>1.1574074074074102E-05</v>
      </c>
      <c r="BA28" s="326">
        <v>0.0011856481481481481</v>
      </c>
      <c r="BB28" s="301">
        <v>0</v>
      </c>
      <c r="BC28" s="326">
        <v>0.0011856481481481481</v>
      </c>
      <c r="BD28" s="300">
        <v>3</v>
      </c>
      <c r="BE28" s="326">
        <v>0.0024835648148148147</v>
      </c>
      <c r="BF28" s="342">
        <v>3</v>
      </c>
    </row>
    <row r="29" spans="1:58" ht="15" customHeight="1">
      <c r="A29" s="144">
        <v>4</v>
      </c>
      <c r="B29" s="2" t="s">
        <v>10</v>
      </c>
      <c r="C29" s="2"/>
      <c r="D29" s="1"/>
      <c r="E29" s="30"/>
      <c r="F29" s="22"/>
      <c r="G29" s="30"/>
      <c r="H29" s="2"/>
      <c r="I29" s="1"/>
      <c r="J29" s="30"/>
      <c r="K29" s="22"/>
      <c r="L29" s="30"/>
      <c r="M29" s="22"/>
      <c r="N29" s="65"/>
      <c r="O29" s="2"/>
      <c r="P29" s="2"/>
      <c r="Q29" s="2"/>
      <c r="X29" s="300">
        <v>0</v>
      </c>
      <c r="Y29" s="301">
        <v>1.1574074074074102E-05</v>
      </c>
      <c r="Z29" s="326">
        <v>0.001298263888888889</v>
      </c>
      <c r="AA29" s="301">
        <v>0</v>
      </c>
      <c r="AB29" s="329">
        <v>0.001298263888888889</v>
      </c>
      <c r="AC29" s="10">
        <v>4</v>
      </c>
      <c r="AD29" s="316"/>
      <c r="AE29" s="65"/>
      <c r="AX29" s="317"/>
      <c r="AY29" s="10">
        <v>0</v>
      </c>
      <c r="AZ29" s="301">
        <v>1.1574074074074102E-05</v>
      </c>
      <c r="BA29" s="326">
        <v>0.0012774305555555555</v>
      </c>
      <c r="BB29" s="301">
        <v>0</v>
      </c>
      <c r="BC29" s="326">
        <v>0.0012774305555555555</v>
      </c>
      <c r="BD29" s="300">
        <v>4</v>
      </c>
      <c r="BE29" s="326">
        <v>0.0025756944444444447</v>
      </c>
      <c r="BF29" s="342">
        <v>4</v>
      </c>
    </row>
    <row r="30" spans="1:58" ht="15" customHeight="1">
      <c r="A30" s="144">
        <v>5</v>
      </c>
      <c r="B30" s="2" t="s">
        <v>29</v>
      </c>
      <c r="C30" s="2"/>
      <c r="D30" s="1"/>
      <c r="E30" s="30"/>
      <c r="F30" s="22"/>
      <c r="G30" s="30"/>
      <c r="H30" s="2"/>
      <c r="I30" s="1"/>
      <c r="J30" s="30"/>
      <c r="K30" s="22"/>
      <c r="L30" s="30"/>
      <c r="M30" s="22"/>
      <c r="N30" s="65"/>
      <c r="O30" s="2"/>
      <c r="P30" s="2"/>
      <c r="Q30" s="2"/>
      <c r="V30" s="2">
        <v>5</v>
      </c>
      <c r="X30" s="300">
        <v>5</v>
      </c>
      <c r="Y30" s="301">
        <v>1.1574074074074102E-05</v>
      </c>
      <c r="Z30" s="326">
        <v>0.0012502314814814815</v>
      </c>
      <c r="AA30" s="301">
        <v>5.787037037037051E-05</v>
      </c>
      <c r="AB30" s="329">
        <v>0.001308101851851852</v>
      </c>
      <c r="AC30" s="10">
        <v>5</v>
      </c>
      <c r="AD30" s="316"/>
      <c r="AE30" s="65"/>
      <c r="AO30" s="1">
        <v>5</v>
      </c>
      <c r="AX30" s="317"/>
      <c r="AY30" s="10">
        <v>5</v>
      </c>
      <c r="AZ30" s="301">
        <v>1.1574074074074102E-05</v>
      </c>
      <c r="BA30" s="326">
        <v>0.0012329861111111111</v>
      </c>
      <c r="BB30" s="301">
        <v>5.787037037037051E-05</v>
      </c>
      <c r="BC30" s="326">
        <v>0.0012908564814814816</v>
      </c>
      <c r="BD30" s="300">
        <v>6</v>
      </c>
      <c r="BE30" s="326">
        <v>0.0025989583333333333</v>
      </c>
      <c r="BF30" s="342">
        <v>5</v>
      </c>
    </row>
    <row r="31" spans="1:58" ht="15" customHeight="1">
      <c r="A31" s="144">
        <v>6</v>
      </c>
      <c r="B31" s="2" t="s">
        <v>86</v>
      </c>
      <c r="C31" s="2"/>
      <c r="D31" s="1"/>
      <c r="E31" s="30">
        <v>5</v>
      </c>
      <c r="F31" s="22"/>
      <c r="G31" s="30"/>
      <c r="H31" s="2"/>
      <c r="I31" s="1"/>
      <c r="J31" s="30"/>
      <c r="K31" s="22"/>
      <c r="L31" s="30"/>
      <c r="M31" s="22"/>
      <c r="N31" s="65"/>
      <c r="O31" s="2"/>
      <c r="P31" s="2"/>
      <c r="Q31" s="2"/>
      <c r="X31" s="300">
        <v>5</v>
      </c>
      <c r="Y31" s="301">
        <v>1.1574074074074073E-05</v>
      </c>
      <c r="Z31" s="326">
        <v>0.0012791666666666667</v>
      </c>
      <c r="AA31" s="301">
        <v>5.7870370370370366E-05</v>
      </c>
      <c r="AB31" s="329">
        <v>0.0013370370370370372</v>
      </c>
      <c r="AC31" s="10">
        <v>6</v>
      </c>
      <c r="AD31" s="316"/>
      <c r="AE31" s="65"/>
      <c r="AX31" s="317">
        <v>5</v>
      </c>
      <c r="AY31" s="10">
        <v>5</v>
      </c>
      <c r="AZ31" s="301">
        <v>1.1574074074074102E-05</v>
      </c>
      <c r="BA31" s="326">
        <v>0.0012297453703703704</v>
      </c>
      <c r="BB31" s="301">
        <v>5.787037037037051E-05</v>
      </c>
      <c r="BC31" s="326">
        <v>0.0012876157407407409</v>
      </c>
      <c r="BD31" s="300">
        <v>5</v>
      </c>
      <c r="BE31" s="326">
        <v>0.002624652777777778</v>
      </c>
      <c r="BF31" s="342">
        <v>6</v>
      </c>
    </row>
    <row r="32" spans="1:58" ht="15" customHeight="1">
      <c r="A32" s="144">
        <v>7</v>
      </c>
      <c r="B32" s="2" t="s">
        <v>31</v>
      </c>
      <c r="C32" s="2"/>
      <c r="D32" s="1"/>
      <c r="E32" s="30"/>
      <c r="F32" s="22"/>
      <c r="G32" s="30"/>
      <c r="H32" s="2"/>
      <c r="I32" s="1"/>
      <c r="J32" s="30"/>
      <c r="K32" s="22"/>
      <c r="L32" s="30"/>
      <c r="M32" s="22"/>
      <c r="N32" s="65"/>
      <c r="O32" s="2"/>
      <c r="P32" s="2"/>
      <c r="Q32" s="2"/>
      <c r="V32" s="2">
        <v>5</v>
      </c>
      <c r="X32" s="300">
        <v>5</v>
      </c>
      <c r="Y32" s="301">
        <v>1.1574074074074102E-05</v>
      </c>
      <c r="Z32" s="326">
        <v>0.001678472222222222</v>
      </c>
      <c r="AA32" s="301">
        <v>5.787037037037051E-05</v>
      </c>
      <c r="AB32" s="329">
        <v>0.0017363425925925925</v>
      </c>
      <c r="AC32" s="10">
        <v>8</v>
      </c>
      <c r="AD32" s="316"/>
      <c r="AE32" s="65"/>
      <c r="AX32" s="317"/>
      <c r="AY32" s="10">
        <v>0</v>
      </c>
      <c r="AZ32" s="301">
        <v>1.1574074074074102E-05</v>
      </c>
      <c r="BA32" s="326">
        <v>0.001463773148148148</v>
      </c>
      <c r="BB32" s="301">
        <v>0</v>
      </c>
      <c r="BC32" s="326">
        <v>0.001463773148148148</v>
      </c>
      <c r="BD32" s="300">
        <v>7</v>
      </c>
      <c r="BE32" s="326">
        <v>0.0032001157407407404</v>
      </c>
      <c r="BF32" s="342">
        <v>7</v>
      </c>
    </row>
    <row r="33" spans="1:58" ht="15" customHeight="1">
      <c r="A33" s="144">
        <v>8</v>
      </c>
      <c r="B33" s="2" t="s">
        <v>32</v>
      </c>
      <c r="C33" s="2"/>
      <c r="D33" s="1"/>
      <c r="E33" s="30"/>
      <c r="F33" s="22"/>
      <c r="G33" s="30"/>
      <c r="H33" s="2"/>
      <c r="I33" s="1"/>
      <c r="J33" s="30"/>
      <c r="K33" s="22"/>
      <c r="L33" s="30"/>
      <c r="M33" s="22"/>
      <c r="N33" s="65"/>
      <c r="O33" s="2"/>
      <c r="P33" s="2"/>
      <c r="Q33" s="2"/>
      <c r="X33" s="300">
        <v>0</v>
      </c>
      <c r="Y33" s="301">
        <v>1.1574074074074102E-05</v>
      </c>
      <c r="Z33" s="326">
        <v>0.0015519675925925926</v>
      </c>
      <c r="AA33" s="301">
        <v>0</v>
      </c>
      <c r="AB33" s="329">
        <v>0.0015519675925925926</v>
      </c>
      <c r="AC33" s="10">
        <v>7</v>
      </c>
      <c r="AD33" s="316"/>
      <c r="AE33" s="65"/>
      <c r="AM33" s="1">
        <v>5</v>
      </c>
      <c r="AX33" s="317"/>
      <c r="AY33" s="10">
        <v>5</v>
      </c>
      <c r="AZ33" s="301">
        <v>1.1574074074074102E-05</v>
      </c>
      <c r="BA33" s="326">
        <v>0.0017175925925925926</v>
      </c>
      <c r="BB33" s="301">
        <v>5.787037037037051E-05</v>
      </c>
      <c r="BC33" s="326">
        <v>0.001775462962962963</v>
      </c>
      <c r="BD33" s="300">
        <v>8</v>
      </c>
      <c r="BE33" s="326">
        <v>0.0033274305555555557</v>
      </c>
      <c r="BF33" s="342">
        <v>8</v>
      </c>
    </row>
    <row r="34" spans="1:58" ht="15" customHeight="1">
      <c r="A34" s="144">
        <v>9</v>
      </c>
      <c r="B34" s="2" t="s">
        <v>87</v>
      </c>
      <c r="C34" s="2"/>
      <c r="D34" s="1"/>
      <c r="E34" s="30"/>
      <c r="F34" s="22"/>
      <c r="G34" s="30"/>
      <c r="H34" s="2"/>
      <c r="I34" s="1"/>
      <c r="J34" s="30"/>
      <c r="K34" s="22"/>
      <c r="L34" s="30"/>
      <c r="M34" s="22"/>
      <c r="N34" s="65"/>
      <c r="O34" s="2"/>
      <c r="P34" s="2"/>
      <c r="Q34" s="2"/>
      <c r="X34" s="300">
        <v>0</v>
      </c>
      <c r="Y34" s="301">
        <v>1.1574074074074073E-05</v>
      </c>
      <c r="Z34" s="326">
        <v>0.002250810185185185</v>
      </c>
      <c r="AA34" s="301">
        <v>0</v>
      </c>
      <c r="AB34" s="329">
        <v>0.002250810185185185</v>
      </c>
      <c r="AC34" s="10">
        <v>9</v>
      </c>
      <c r="AD34" s="316"/>
      <c r="AE34" s="65"/>
      <c r="AX34" s="317"/>
      <c r="AY34" s="10">
        <v>0</v>
      </c>
      <c r="AZ34" s="301">
        <v>1.1574074074074102E-05</v>
      </c>
      <c r="BA34" s="326">
        <v>0.0022099537037037036</v>
      </c>
      <c r="BB34" s="301">
        <v>0</v>
      </c>
      <c r="BC34" s="326">
        <v>0.0022099537037037036</v>
      </c>
      <c r="BD34" s="300">
        <v>9</v>
      </c>
      <c r="BE34" s="326">
        <v>0.004460763888888889</v>
      </c>
      <c r="BF34" s="342">
        <v>9</v>
      </c>
    </row>
    <row r="35" spans="1:58" ht="15" customHeight="1" thickBot="1">
      <c r="A35" s="150"/>
      <c r="B35" s="287"/>
      <c r="C35" s="287"/>
      <c r="D35" s="288"/>
      <c r="E35" s="289"/>
      <c r="F35" s="290"/>
      <c r="G35" s="289"/>
      <c r="H35" s="287"/>
      <c r="I35" s="288"/>
      <c r="J35" s="289"/>
      <c r="K35" s="290"/>
      <c r="L35" s="289"/>
      <c r="M35" s="290"/>
      <c r="N35" s="291"/>
      <c r="O35" s="287"/>
      <c r="P35" s="287"/>
      <c r="Q35" s="287"/>
      <c r="R35" s="287"/>
      <c r="S35" s="287"/>
      <c r="T35" s="287"/>
      <c r="U35" s="287"/>
      <c r="V35" s="287"/>
      <c r="W35" s="287"/>
      <c r="X35" s="302"/>
      <c r="Y35" s="303">
        <v>1.1574074074074102E-05</v>
      </c>
      <c r="Z35" s="327"/>
      <c r="AA35" s="303">
        <v>0</v>
      </c>
      <c r="AB35" s="330" t="s">
        <v>99</v>
      </c>
      <c r="AC35" s="292" t="s">
        <v>99</v>
      </c>
      <c r="AD35" s="318"/>
      <c r="AE35" s="291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319"/>
      <c r="AY35" s="292"/>
      <c r="AZ35" s="303">
        <v>1.1574074074074102E-05</v>
      </c>
      <c r="BA35" s="327"/>
      <c r="BB35" s="303">
        <v>0</v>
      </c>
      <c r="BC35" s="327" t="s">
        <v>99</v>
      </c>
      <c r="BD35" s="302" t="s">
        <v>99</v>
      </c>
      <c r="BE35" s="327" t="s">
        <v>99</v>
      </c>
      <c r="BF35" s="343" t="s">
        <v>99</v>
      </c>
    </row>
    <row r="36" ht="15" customHeight="1">
      <c r="AE36" s="65"/>
    </row>
    <row r="37" ht="15" customHeight="1" thickBot="1">
      <c r="AE37" s="65"/>
    </row>
    <row r="38" spans="1:58" ht="15" customHeight="1">
      <c r="A38" s="281"/>
      <c r="B38" s="167"/>
      <c r="C38" s="362" t="s">
        <v>34</v>
      </c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63"/>
      <c r="X38" s="282" t="s">
        <v>1</v>
      </c>
      <c r="Y38" s="283"/>
      <c r="Z38" s="283" t="s">
        <v>2</v>
      </c>
      <c r="AA38" s="283"/>
      <c r="AB38" s="283" t="s">
        <v>3</v>
      </c>
      <c r="AC38" s="286"/>
      <c r="AD38" s="353" t="s">
        <v>33</v>
      </c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5"/>
      <c r="AY38" s="284" t="s">
        <v>1</v>
      </c>
      <c r="AZ38" s="285"/>
      <c r="BA38" s="283" t="s">
        <v>2</v>
      </c>
      <c r="BB38" s="283"/>
      <c r="BC38" s="283" t="s">
        <v>3</v>
      </c>
      <c r="BD38" s="286"/>
      <c r="BE38" s="283" t="s">
        <v>12</v>
      </c>
      <c r="BF38" s="337" t="s">
        <v>4</v>
      </c>
    </row>
    <row r="39" spans="1:58" ht="15" customHeight="1">
      <c r="A39" s="145"/>
      <c r="B39" s="31"/>
      <c r="C39" s="364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65"/>
      <c r="X39" s="33" t="s">
        <v>5</v>
      </c>
      <c r="Y39" s="34"/>
      <c r="Z39" s="34"/>
      <c r="AA39" s="34"/>
      <c r="AB39" s="34" t="s">
        <v>5</v>
      </c>
      <c r="AC39" s="1"/>
      <c r="AD39" s="356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8"/>
      <c r="AY39" s="184" t="s">
        <v>5</v>
      </c>
      <c r="AZ39" s="20"/>
      <c r="BA39" s="34" t="s">
        <v>7</v>
      </c>
      <c r="BB39" s="34"/>
      <c r="BC39" s="34" t="s">
        <v>5</v>
      </c>
      <c r="BE39" s="34" t="s">
        <v>14</v>
      </c>
      <c r="BF39" s="338"/>
    </row>
    <row r="40" spans="1:58" ht="15" customHeight="1">
      <c r="A40" s="145"/>
      <c r="B40" s="31"/>
      <c r="C40" s="366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8"/>
      <c r="X40" s="33" t="s">
        <v>6</v>
      </c>
      <c r="Y40" s="34"/>
      <c r="Z40" s="34" t="s">
        <v>7</v>
      </c>
      <c r="AA40" s="34"/>
      <c r="AB40" s="34" t="s">
        <v>7</v>
      </c>
      <c r="AC40" s="1"/>
      <c r="AD40" s="359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1"/>
      <c r="AY40" s="184" t="s">
        <v>6</v>
      </c>
      <c r="AZ40" s="20"/>
      <c r="BA40" s="34"/>
      <c r="BB40" s="34"/>
      <c r="BC40" s="34" t="s">
        <v>7</v>
      </c>
      <c r="BE40" s="53" t="s">
        <v>15</v>
      </c>
      <c r="BF40" s="339" t="s">
        <v>12</v>
      </c>
    </row>
    <row r="41" spans="1:58" s="210" customFormat="1" ht="15" customHeight="1">
      <c r="A41" s="335" t="s">
        <v>103</v>
      </c>
      <c r="B41" s="203"/>
      <c r="C41" s="204">
        <v>1</v>
      </c>
      <c r="D41" s="204">
        <v>2</v>
      </c>
      <c r="E41" s="205">
        <v>3</v>
      </c>
      <c r="F41" s="204">
        <v>4</v>
      </c>
      <c r="G41" s="204" t="s">
        <v>19</v>
      </c>
      <c r="H41" s="205" t="s">
        <v>20</v>
      </c>
      <c r="I41" s="204" t="s">
        <v>21</v>
      </c>
      <c r="J41" s="205" t="s">
        <v>22</v>
      </c>
      <c r="K41" s="204" t="s">
        <v>23</v>
      </c>
      <c r="L41" s="204">
        <v>6</v>
      </c>
      <c r="M41" s="204">
        <v>7</v>
      </c>
      <c r="N41" s="204">
        <v>8</v>
      </c>
      <c r="O41" s="204">
        <v>9</v>
      </c>
      <c r="P41" s="204" t="s">
        <v>24</v>
      </c>
      <c r="Q41" s="205" t="s">
        <v>25</v>
      </c>
      <c r="R41" s="204" t="s">
        <v>26</v>
      </c>
      <c r="S41" s="204" t="s">
        <v>27</v>
      </c>
      <c r="T41" s="206" t="s">
        <v>28</v>
      </c>
      <c r="U41" s="206">
        <v>11</v>
      </c>
      <c r="V41" s="206">
        <v>12</v>
      </c>
      <c r="W41" s="206">
        <v>13</v>
      </c>
      <c r="X41" s="231"/>
      <c r="Y41" s="232"/>
      <c r="Z41" s="242"/>
      <c r="AA41" s="242"/>
      <c r="AB41" s="234"/>
      <c r="AC41" s="217"/>
      <c r="AD41" s="218">
        <v>1</v>
      </c>
      <c r="AE41" s="218">
        <v>2</v>
      </c>
      <c r="AF41" s="219">
        <v>3</v>
      </c>
      <c r="AG41" s="218">
        <v>4</v>
      </c>
      <c r="AH41" s="218" t="s">
        <v>19</v>
      </c>
      <c r="AI41" s="219" t="s">
        <v>20</v>
      </c>
      <c r="AJ41" s="218" t="s">
        <v>21</v>
      </c>
      <c r="AK41" s="219" t="s">
        <v>22</v>
      </c>
      <c r="AL41" s="218" t="s">
        <v>23</v>
      </c>
      <c r="AM41" s="218">
        <v>6</v>
      </c>
      <c r="AN41" s="218">
        <v>7</v>
      </c>
      <c r="AO41" s="218">
        <v>8</v>
      </c>
      <c r="AP41" s="218">
        <v>9</v>
      </c>
      <c r="AQ41" s="218" t="s">
        <v>24</v>
      </c>
      <c r="AR41" s="219" t="s">
        <v>25</v>
      </c>
      <c r="AS41" s="218" t="s">
        <v>26</v>
      </c>
      <c r="AT41" s="218" t="s">
        <v>27</v>
      </c>
      <c r="AU41" s="304" t="s">
        <v>28</v>
      </c>
      <c r="AV41" s="304">
        <v>11</v>
      </c>
      <c r="AW41" s="304">
        <v>12</v>
      </c>
      <c r="AX41" s="304">
        <v>13</v>
      </c>
      <c r="AY41" s="240"/>
      <c r="AZ41" s="241"/>
      <c r="BA41" s="242"/>
      <c r="BB41" s="242"/>
      <c r="BC41" s="242"/>
      <c r="BD41" s="243"/>
      <c r="BE41" s="242"/>
      <c r="BF41" s="346"/>
    </row>
    <row r="42" spans="1:58" ht="15" customHeight="1">
      <c r="A42" s="144">
        <v>4</v>
      </c>
      <c r="B42" s="22" t="s">
        <v>89</v>
      </c>
      <c r="C42" s="72"/>
      <c r="D42" s="76"/>
      <c r="E42" s="30"/>
      <c r="F42" s="22"/>
      <c r="G42" s="30"/>
      <c r="H42" s="30"/>
      <c r="I42" s="65"/>
      <c r="J42" s="30"/>
      <c r="K42" s="22"/>
      <c r="L42" s="30"/>
      <c r="M42" s="30"/>
      <c r="N42" s="65"/>
      <c r="O42" s="2"/>
      <c r="P42" s="2"/>
      <c r="Q42" s="2"/>
      <c r="X42" s="323">
        <v>0</v>
      </c>
      <c r="Y42" s="20">
        <v>1.1574074074074102E-05</v>
      </c>
      <c r="Z42" s="20">
        <v>0.0012542824074074073</v>
      </c>
      <c r="AA42" s="20">
        <v>0</v>
      </c>
      <c r="AB42" s="109">
        <v>0.0012542824074074073</v>
      </c>
      <c r="AC42" s="320">
        <v>1</v>
      </c>
      <c r="AD42" s="65"/>
      <c r="AE42" s="65"/>
      <c r="AY42" s="298">
        <v>0</v>
      </c>
      <c r="AZ42" s="301">
        <v>1.1574074074074102E-05</v>
      </c>
      <c r="BA42" s="325">
        <v>0.0012069444444444443</v>
      </c>
      <c r="BB42" s="301">
        <v>0</v>
      </c>
      <c r="BC42" s="325">
        <v>0.0012069444444444443</v>
      </c>
      <c r="BD42" s="298">
        <v>1</v>
      </c>
      <c r="BE42" s="325">
        <v>0.0024612268518518516</v>
      </c>
      <c r="BF42" s="341">
        <v>1</v>
      </c>
    </row>
    <row r="43" spans="1:58" ht="15" customHeight="1">
      <c r="A43" s="144">
        <v>14</v>
      </c>
      <c r="B43" s="22" t="s">
        <v>58</v>
      </c>
      <c r="C43" s="72"/>
      <c r="D43" s="76"/>
      <c r="E43" s="30"/>
      <c r="F43" s="22"/>
      <c r="G43" s="30"/>
      <c r="H43" s="72"/>
      <c r="I43" s="76"/>
      <c r="J43" s="30"/>
      <c r="K43" s="22"/>
      <c r="L43" s="30"/>
      <c r="M43" s="30"/>
      <c r="N43" s="58"/>
      <c r="O43" s="2"/>
      <c r="P43" s="2"/>
      <c r="Q43" s="2"/>
      <c r="X43" s="321">
        <v>0</v>
      </c>
      <c r="Y43" s="20">
        <v>1.15740740740741E-05</v>
      </c>
      <c r="Z43" s="20">
        <v>0.0013003472222222223</v>
      </c>
      <c r="AA43" s="20">
        <v>0</v>
      </c>
      <c r="AB43" s="110">
        <v>0.0013003472222222223</v>
      </c>
      <c r="AC43" s="320">
        <v>3</v>
      </c>
      <c r="AD43" s="65"/>
      <c r="AY43" s="300">
        <v>0</v>
      </c>
      <c r="AZ43" s="301">
        <v>1.15740740740741E-05</v>
      </c>
      <c r="BA43" s="326">
        <v>0.0012680555555555555</v>
      </c>
      <c r="BB43" s="301">
        <v>0</v>
      </c>
      <c r="BC43" s="326">
        <v>0.0012680555555555555</v>
      </c>
      <c r="BD43" s="300">
        <v>4</v>
      </c>
      <c r="BE43" s="326">
        <v>0.002568402777777778</v>
      </c>
      <c r="BF43" s="342">
        <v>2</v>
      </c>
    </row>
    <row r="44" spans="1:58" ht="15" customHeight="1">
      <c r="A44" s="144">
        <v>18</v>
      </c>
      <c r="B44" s="22" t="s">
        <v>62</v>
      </c>
      <c r="C44" s="72"/>
      <c r="D44" s="76">
        <v>5</v>
      </c>
      <c r="E44" s="30"/>
      <c r="F44" s="22"/>
      <c r="G44" s="30"/>
      <c r="H44" s="72"/>
      <c r="I44" s="76"/>
      <c r="J44" s="30"/>
      <c r="K44" s="22"/>
      <c r="L44" s="30"/>
      <c r="M44" s="30"/>
      <c r="N44" s="65"/>
      <c r="O44" s="2"/>
      <c r="P44" s="2"/>
      <c r="Q44" s="2"/>
      <c r="X44" s="321">
        <v>5</v>
      </c>
      <c r="Y44" s="20">
        <v>1.15740740740741E-05</v>
      </c>
      <c r="Z44" s="20">
        <v>0.0012893518518518519</v>
      </c>
      <c r="AA44" s="20">
        <v>5.78703703703705E-05</v>
      </c>
      <c r="AB44" s="110">
        <v>0.0013472222222222223</v>
      </c>
      <c r="AC44" s="320">
        <v>6</v>
      </c>
      <c r="AD44" s="65"/>
      <c r="AY44" s="300">
        <v>0</v>
      </c>
      <c r="AZ44" s="301">
        <v>1.15740740740741E-05</v>
      </c>
      <c r="BA44" s="326">
        <v>0.0012243055555555555</v>
      </c>
      <c r="BB44" s="301">
        <v>0</v>
      </c>
      <c r="BC44" s="326">
        <v>0.0012243055555555555</v>
      </c>
      <c r="BD44" s="300">
        <v>2</v>
      </c>
      <c r="BE44" s="326">
        <v>0.0025715277777777776</v>
      </c>
      <c r="BF44" s="342">
        <v>3</v>
      </c>
    </row>
    <row r="45" spans="1:58" ht="15" customHeight="1">
      <c r="A45" s="144">
        <v>9</v>
      </c>
      <c r="B45" s="2" t="s">
        <v>53</v>
      </c>
      <c r="C45" s="72"/>
      <c r="D45" s="76"/>
      <c r="E45" s="30"/>
      <c r="F45" s="22"/>
      <c r="G45" s="30"/>
      <c r="H45" s="72"/>
      <c r="I45" s="76"/>
      <c r="J45" s="30"/>
      <c r="K45" s="22"/>
      <c r="L45" s="30"/>
      <c r="M45" s="30"/>
      <c r="N45" s="58"/>
      <c r="O45" s="2"/>
      <c r="P45" s="2"/>
      <c r="Q45" s="2"/>
      <c r="X45" s="321">
        <v>0</v>
      </c>
      <c r="Y45" s="20">
        <v>1.1574074074074102E-05</v>
      </c>
      <c r="Z45" s="20">
        <v>0.001282638888888889</v>
      </c>
      <c r="AA45" s="20">
        <v>0</v>
      </c>
      <c r="AB45" s="110">
        <v>0.001282638888888889</v>
      </c>
      <c r="AC45" s="320">
        <v>2</v>
      </c>
      <c r="AD45" s="65"/>
      <c r="AO45" s="1">
        <v>5</v>
      </c>
      <c r="AT45" s="1">
        <v>5</v>
      </c>
      <c r="AY45" s="300">
        <v>10</v>
      </c>
      <c r="AZ45" s="301">
        <v>1.1574074074074102E-05</v>
      </c>
      <c r="BA45" s="326">
        <v>0.0012013888888888888</v>
      </c>
      <c r="BB45" s="301">
        <v>0.00011574074074074102</v>
      </c>
      <c r="BC45" s="326">
        <v>0.00131712962962963</v>
      </c>
      <c r="BD45" s="300">
        <v>7</v>
      </c>
      <c r="BE45" s="326">
        <v>0.0025997685185185186</v>
      </c>
      <c r="BF45" s="342">
        <v>4</v>
      </c>
    </row>
    <row r="46" spans="1:58" ht="15" customHeight="1">
      <c r="A46" s="144">
        <v>11</v>
      </c>
      <c r="B46" s="2" t="s">
        <v>55</v>
      </c>
      <c r="C46" s="72"/>
      <c r="D46" s="76"/>
      <c r="E46" s="30"/>
      <c r="F46" s="22"/>
      <c r="G46" s="30"/>
      <c r="H46" s="72"/>
      <c r="I46" s="76"/>
      <c r="J46" s="30"/>
      <c r="K46" s="22"/>
      <c r="L46" s="30"/>
      <c r="M46" s="30"/>
      <c r="N46" s="65"/>
      <c r="O46" s="2"/>
      <c r="P46" s="2"/>
      <c r="Q46" s="2"/>
      <c r="X46" s="321">
        <v>0</v>
      </c>
      <c r="Y46" s="20">
        <v>1.1574074074074102E-05</v>
      </c>
      <c r="Z46" s="20">
        <v>0.0013248842592592592</v>
      </c>
      <c r="AA46" s="20">
        <v>0</v>
      </c>
      <c r="AB46" s="110">
        <v>0.0013248842592592592</v>
      </c>
      <c r="AC46" s="320">
        <v>5</v>
      </c>
      <c r="AD46" s="65"/>
      <c r="AY46" s="300">
        <v>0</v>
      </c>
      <c r="AZ46" s="301">
        <v>1.1574074074074102E-05</v>
      </c>
      <c r="BA46" s="326">
        <v>0.001296875</v>
      </c>
      <c r="BB46" s="301">
        <v>0</v>
      </c>
      <c r="BC46" s="326">
        <v>0.001296875</v>
      </c>
      <c r="BD46" s="300">
        <v>5</v>
      </c>
      <c r="BE46" s="326">
        <v>0.0026217592592592594</v>
      </c>
      <c r="BF46" s="342">
        <v>5</v>
      </c>
    </row>
    <row r="47" spans="1:58" ht="15" customHeight="1">
      <c r="A47" s="144">
        <v>3</v>
      </c>
      <c r="B47" s="22" t="s">
        <v>49</v>
      </c>
      <c r="C47" s="72"/>
      <c r="D47" s="76"/>
      <c r="E47" s="30"/>
      <c r="F47" s="22"/>
      <c r="G47" s="30"/>
      <c r="H47" s="72"/>
      <c r="I47" s="76"/>
      <c r="J47" s="30"/>
      <c r="K47" s="22"/>
      <c r="L47" s="30"/>
      <c r="M47" s="30"/>
      <c r="N47" s="65"/>
      <c r="O47" s="2"/>
      <c r="P47" s="2"/>
      <c r="Q47" s="2"/>
      <c r="X47" s="321">
        <v>0</v>
      </c>
      <c r="Y47" s="20">
        <v>1.1574074074074073E-05</v>
      </c>
      <c r="Z47" s="20">
        <v>0.001303587962962963</v>
      </c>
      <c r="AA47" s="20">
        <v>0</v>
      </c>
      <c r="AB47" s="110">
        <v>0.001303587962962963</v>
      </c>
      <c r="AC47" s="320">
        <v>4</v>
      </c>
      <c r="AD47" s="65"/>
      <c r="AY47" s="300">
        <v>0</v>
      </c>
      <c r="AZ47" s="301">
        <v>1.1574074074074102E-05</v>
      </c>
      <c r="BA47" s="326">
        <v>0.0013215277777777776</v>
      </c>
      <c r="BB47" s="301">
        <v>0</v>
      </c>
      <c r="BC47" s="326">
        <v>0.0013215277777777776</v>
      </c>
      <c r="BD47" s="300">
        <v>8</v>
      </c>
      <c r="BE47" s="326">
        <v>0.0026251157407407404</v>
      </c>
      <c r="BF47" s="342">
        <v>6</v>
      </c>
    </row>
    <row r="48" spans="1:58" ht="15" customHeight="1">
      <c r="A48" s="144">
        <v>12</v>
      </c>
      <c r="B48" s="22" t="s">
        <v>56</v>
      </c>
      <c r="C48" s="72"/>
      <c r="D48" s="76"/>
      <c r="E48" s="30"/>
      <c r="F48" s="22"/>
      <c r="G48" s="30"/>
      <c r="H48" s="72"/>
      <c r="I48" s="76"/>
      <c r="J48" s="30"/>
      <c r="K48" s="22"/>
      <c r="L48" s="30"/>
      <c r="M48" s="30"/>
      <c r="N48" s="58"/>
      <c r="O48" s="2"/>
      <c r="P48" s="2"/>
      <c r="Q48" s="2"/>
      <c r="X48" s="321">
        <v>0</v>
      </c>
      <c r="Y48" s="20">
        <v>1.1574074074074102E-05</v>
      </c>
      <c r="Z48" s="20">
        <v>0.0013984953703703703</v>
      </c>
      <c r="AA48" s="20">
        <v>0</v>
      </c>
      <c r="AB48" s="110">
        <v>0.0013984953703703703</v>
      </c>
      <c r="AC48" s="320">
        <v>8</v>
      </c>
      <c r="AD48" s="65"/>
      <c r="AY48" s="300">
        <v>0</v>
      </c>
      <c r="AZ48" s="301">
        <v>1.1574074074074102E-05</v>
      </c>
      <c r="BA48" s="326">
        <v>0.0012539351851851852</v>
      </c>
      <c r="BB48" s="301">
        <v>0</v>
      </c>
      <c r="BC48" s="326">
        <v>0.0012539351851851852</v>
      </c>
      <c r="BD48" s="300">
        <v>3</v>
      </c>
      <c r="BE48" s="326">
        <v>0.0026524305555555554</v>
      </c>
      <c r="BF48" s="342">
        <v>7</v>
      </c>
    </row>
    <row r="49" spans="1:58" ht="15" customHeight="1">
      <c r="A49" s="144">
        <v>10</v>
      </c>
      <c r="B49" s="2" t="s">
        <v>54</v>
      </c>
      <c r="C49" s="72"/>
      <c r="D49" s="76"/>
      <c r="E49" s="30"/>
      <c r="F49" s="22"/>
      <c r="G49" s="30"/>
      <c r="H49" s="72"/>
      <c r="I49" s="76"/>
      <c r="J49" s="30"/>
      <c r="K49" s="22"/>
      <c r="L49" s="30"/>
      <c r="M49" s="30"/>
      <c r="N49" s="65"/>
      <c r="O49" s="2">
        <v>5</v>
      </c>
      <c r="P49" s="2"/>
      <c r="Q49" s="2"/>
      <c r="X49" s="321">
        <v>5</v>
      </c>
      <c r="Y49" s="20">
        <v>1.1574074074074102E-05</v>
      </c>
      <c r="Z49" s="20">
        <v>0.0013225694444444446</v>
      </c>
      <c r="AA49" s="20">
        <v>5.787037037037051E-05</v>
      </c>
      <c r="AB49" s="110">
        <v>0.001380439814814815</v>
      </c>
      <c r="AC49" s="320">
        <v>7</v>
      </c>
      <c r="AD49" s="65"/>
      <c r="AU49" s="1">
        <v>5</v>
      </c>
      <c r="AY49" s="300">
        <v>5</v>
      </c>
      <c r="AZ49" s="301">
        <v>1.1574074074074102E-05</v>
      </c>
      <c r="BA49" s="326">
        <v>0.0012646990740740741</v>
      </c>
      <c r="BB49" s="301">
        <v>5.787037037037051E-05</v>
      </c>
      <c r="BC49" s="326">
        <v>0.0013225694444444446</v>
      </c>
      <c r="BD49" s="300">
        <v>9</v>
      </c>
      <c r="BE49" s="326">
        <v>0.0027030092592592596</v>
      </c>
      <c r="BF49" s="342">
        <v>8</v>
      </c>
    </row>
    <row r="50" spans="1:58" ht="15" customHeight="1">
      <c r="A50" s="144">
        <v>6</v>
      </c>
      <c r="B50" s="22" t="s">
        <v>50</v>
      </c>
      <c r="C50" s="72"/>
      <c r="D50" s="76"/>
      <c r="E50" s="30"/>
      <c r="F50" s="22"/>
      <c r="G50" s="30"/>
      <c r="H50" s="72"/>
      <c r="I50" s="76"/>
      <c r="J50" s="30">
        <v>5</v>
      </c>
      <c r="K50" s="22"/>
      <c r="L50" s="30"/>
      <c r="M50" s="30"/>
      <c r="N50" s="65"/>
      <c r="O50" s="2"/>
      <c r="P50" s="2"/>
      <c r="Q50" s="2"/>
      <c r="X50" s="321">
        <v>5</v>
      </c>
      <c r="Y50" s="20">
        <v>1.1574074074074102E-05</v>
      </c>
      <c r="Z50" s="20">
        <v>0.0013444444444444443</v>
      </c>
      <c r="AA50" s="20">
        <v>5.787037037037051E-05</v>
      </c>
      <c r="AB50" s="110">
        <v>0.0014023148148148148</v>
      </c>
      <c r="AC50" s="320">
        <v>9</v>
      </c>
      <c r="AD50" s="65"/>
      <c r="AW50" s="1">
        <v>5</v>
      </c>
      <c r="AY50" s="300">
        <v>5</v>
      </c>
      <c r="AZ50" s="301">
        <v>1.1574074074074102E-05</v>
      </c>
      <c r="BA50" s="326">
        <v>0.001361574074074074</v>
      </c>
      <c r="BB50" s="301">
        <v>5.787037037037051E-05</v>
      </c>
      <c r="BC50" s="326">
        <v>0.0014194444444444445</v>
      </c>
      <c r="BD50" s="300">
        <v>10</v>
      </c>
      <c r="BE50" s="326">
        <v>0.002821759259259259</v>
      </c>
      <c r="BF50" s="342">
        <v>9</v>
      </c>
    </row>
    <row r="51" spans="1:58" ht="15" customHeight="1">
      <c r="A51" s="144">
        <v>7</v>
      </c>
      <c r="B51" s="72" t="s">
        <v>51</v>
      </c>
      <c r="C51" s="72"/>
      <c r="D51" s="76"/>
      <c r="E51" s="30"/>
      <c r="F51" s="22"/>
      <c r="G51" s="30"/>
      <c r="H51" s="72"/>
      <c r="I51" s="76"/>
      <c r="J51" s="30"/>
      <c r="K51" s="22"/>
      <c r="L51" s="30">
        <v>5</v>
      </c>
      <c r="M51" s="30"/>
      <c r="N51" s="65"/>
      <c r="O51" s="2"/>
      <c r="P51" s="2"/>
      <c r="Q51" s="2"/>
      <c r="S51" s="2">
        <v>5</v>
      </c>
      <c r="U51" s="2">
        <v>5</v>
      </c>
      <c r="X51" s="320">
        <v>15</v>
      </c>
      <c r="Y51" s="301">
        <v>1.1574074074074102E-05</v>
      </c>
      <c r="Z51" s="20">
        <v>0.001354976851851852</v>
      </c>
      <c r="AA51" s="20">
        <v>0.00017361111111111152</v>
      </c>
      <c r="AB51" s="110">
        <v>0.0015285879629629636</v>
      </c>
      <c r="AC51" s="321">
        <v>11</v>
      </c>
      <c r="AD51" s="30"/>
      <c r="AY51" s="300">
        <v>0</v>
      </c>
      <c r="AZ51" s="301">
        <v>1.1574074074074102E-05</v>
      </c>
      <c r="BA51" s="326">
        <v>0.001298148148148148</v>
      </c>
      <c r="BB51" s="301">
        <v>0</v>
      </c>
      <c r="BC51" s="326">
        <v>0.001298148148148148</v>
      </c>
      <c r="BD51" s="300">
        <v>6</v>
      </c>
      <c r="BE51" s="326">
        <v>0.0028267361111111115</v>
      </c>
      <c r="BF51" s="342">
        <v>10</v>
      </c>
    </row>
    <row r="52" spans="1:58" ht="15" customHeight="1">
      <c r="A52" s="144">
        <v>13</v>
      </c>
      <c r="B52" s="2" t="s">
        <v>57</v>
      </c>
      <c r="C52" s="72"/>
      <c r="D52" s="76"/>
      <c r="E52" s="30"/>
      <c r="F52" s="22"/>
      <c r="G52" s="30"/>
      <c r="H52" s="72"/>
      <c r="I52" s="76"/>
      <c r="J52" s="30"/>
      <c r="K52" s="22"/>
      <c r="L52" s="30"/>
      <c r="M52" s="30"/>
      <c r="N52" s="65"/>
      <c r="O52" s="2"/>
      <c r="P52" s="2"/>
      <c r="Q52" s="2"/>
      <c r="X52" s="320">
        <v>0</v>
      </c>
      <c r="Y52" s="301">
        <v>1.15740740740741E-05</v>
      </c>
      <c r="Z52" s="20">
        <v>0.0014744212962962964</v>
      </c>
      <c r="AA52" s="20">
        <v>0</v>
      </c>
      <c r="AB52" s="110">
        <v>0.0014744212962962964</v>
      </c>
      <c r="AC52" s="321">
        <v>10</v>
      </c>
      <c r="AD52" s="30"/>
      <c r="AM52" s="1">
        <v>5</v>
      </c>
      <c r="AY52" s="300">
        <v>5</v>
      </c>
      <c r="AZ52" s="301">
        <v>1.15740740740741E-05</v>
      </c>
      <c r="BA52" s="326">
        <v>0.001439236111111111</v>
      </c>
      <c r="BB52" s="301">
        <v>5.78703703703705E-05</v>
      </c>
      <c r="BC52" s="326">
        <v>0.0014971064814814814</v>
      </c>
      <c r="BD52" s="300">
        <v>13</v>
      </c>
      <c r="BE52" s="326">
        <v>0.002971527777777778</v>
      </c>
      <c r="BF52" s="342">
        <v>11</v>
      </c>
    </row>
    <row r="53" spans="1:58" ht="15" customHeight="1">
      <c r="A53" s="144">
        <v>15</v>
      </c>
      <c r="B53" s="2" t="s">
        <v>59</v>
      </c>
      <c r="C53" s="2"/>
      <c r="D53" s="2">
        <v>5</v>
      </c>
      <c r="E53" s="22"/>
      <c r="F53" s="22"/>
      <c r="G53" s="22"/>
      <c r="H53" s="2"/>
      <c r="I53" s="2"/>
      <c r="J53" s="22"/>
      <c r="K53" s="22"/>
      <c r="L53" s="22"/>
      <c r="M53" s="22"/>
      <c r="N53" s="65"/>
      <c r="O53" s="2">
        <v>5</v>
      </c>
      <c r="P53" s="2"/>
      <c r="Q53" s="2"/>
      <c r="X53" s="320">
        <v>10</v>
      </c>
      <c r="Y53" s="301">
        <v>1.15740740740741E-05</v>
      </c>
      <c r="Z53" s="20">
        <v>0.0014842592592592592</v>
      </c>
      <c r="AA53" s="20">
        <v>0.000115740740740741</v>
      </c>
      <c r="AB53" s="110">
        <v>0.0016</v>
      </c>
      <c r="AC53" s="321">
        <v>14</v>
      </c>
      <c r="AD53" s="30"/>
      <c r="AY53" s="300">
        <v>0</v>
      </c>
      <c r="AZ53" s="301">
        <v>1.15740740740741E-05</v>
      </c>
      <c r="BA53" s="326">
        <v>0.0014625</v>
      </c>
      <c r="BB53" s="301">
        <v>0</v>
      </c>
      <c r="BC53" s="326">
        <v>0.0014625</v>
      </c>
      <c r="BD53" s="300">
        <v>11</v>
      </c>
      <c r="BE53" s="326">
        <v>0.0030625</v>
      </c>
      <c r="BF53" s="342">
        <v>12</v>
      </c>
    </row>
    <row r="54" spans="1:58" ht="15" customHeight="1">
      <c r="A54" s="144">
        <v>8</v>
      </c>
      <c r="B54" s="2" t="s">
        <v>64</v>
      </c>
      <c r="C54" s="2"/>
      <c r="D54" s="2"/>
      <c r="E54" s="22"/>
      <c r="F54" s="22"/>
      <c r="G54" s="22">
        <v>5</v>
      </c>
      <c r="H54" s="2"/>
      <c r="I54" s="2"/>
      <c r="J54" s="22"/>
      <c r="K54" s="22"/>
      <c r="L54" s="22"/>
      <c r="M54" s="22"/>
      <c r="N54" s="65"/>
      <c r="O54" s="2"/>
      <c r="P54" s="2"/>
      <c r="Q54" s="2"/>
      <c r="X54" s="320">
        <v>5</v>
      </c>
      <c r="Y54" s="301">
        <v>1.1574074074074102E-05</v>
      </c>
      <c r="Z54" s="20">
        <v>0.0015016203703703702</v>
      </c>
      <c r="AA54" s="20">
        <v>5.787037037037051E-05</v>
      </c>
      <c r="AB54" s="110">
        <v>0.0015594907407407406</v>
      </c>
      <c r="AC54" s="321">
        <v>12</v>
      </c>
      <c r="AD54" s="30"/>
      <c r="AW54" s="1">
        <v>5</v>
      </c>
      <c r="AY54" s="300">
        <v>5</v>
      </c>
      <c r="AZ54" s="301">
        <v>1.1574074074074102E-05</v>
      </c>
      <c r="BA54" s="326">
        <v>0.0015025462962962963</v>
      </c>
      <c r="BB54" s="301">
        <v>5.787037037037051E-05</v>
      </c>
      <c r="BC54" s="326">
        <v>0.0015604166666666668</v>
      </c>
      <c r="BD54" s="300">
        <v>14</v>
      </c>
      <c r="BE54" s="326">
        <v>0.003119907407407407</v>
      </c>
      <c r="BF54" s="342">
        <v>13</v>
      </c>
    </row>
    <row r="55" spans="1:58" ht="15" customHeight="1">
      <c r="A55" s="144">
        <v>19</v>
      </c>
      <c r="B55" s="2" t="s">
        <v>63</v>
      </c>
      <c r="C55" s="2"/>
      <c r="D55" s="2"/>
      <c r="E55" s="22"/>
      <c r="F55" s="22"/>
      <c r="G55" s="22"/>
      <c r="H55" s="2"/>
      <c r="I55" s="2"/>
      <c r="J55" s="22"/>
      <c r="K55" s="22">
        <v>5</v>
      </c>
      <c r="L55" s="22"/>
      <c r="M55" s="22"/>
      <c r="N55" s="65"/>
      <c r="O55" s="2"/>
      <c r="P55" s="2"/>
      <c r="Q55" s="2"/>
      <c r="X55" s="320">
        <v>5</v>
      </c>
      <c r="Y55" s="301">
        <v>1.15740740740741E-05</v>
      </c>
      <c r="Z55" s="20">
        <v>0.0015024305555555555</v>
      </c>
      <c r="AA55" s="20">
        <v>5.78703703703705E-05</v>
      </c>
      <c r="AB55" s="110">
        <v>0.001560300925925926</v>
      </c>
      <c r="AC55" s="321">
        <v>13</v>
      </c>
      <c r="AD55" s="30"/>
      <c r="AF55" s="1">
        <v>5</v>
      </c>
      <c r="AV55" s="1">
        <v>5</v>
      </c>
      <c r="AY55" s="300">
        <v>10</v>
      </c>
      <c r="AZ55" s="301">
        <v>1.15740740740741E-05</v>
      </c>
      <c r="BA55" s="326">
        <v>0.0014582175925925926</v>
      </c>
      <c r="BB55" s="301">
        <v>0.000115740740740741</v>
      </c>
      <c r="BC55" s="326">
        <v>0.0015739583333333335</v>
      </c>
      <c r="BD55" s="300">
        <v>15</v>
      </c>
      <c r="BE55" s="326">
        <v>0.0031342592592592594</v>
      </c>
      <c r="BF55" s="342">
        <v>14</v>
      </c>
    </row>
    <row r="56" spans="1:58" ht="15" customHeight="1">
      <c r="A56" s="144">
        <v>2</v>
      </c>
      <c r="B56" s="2" t="s">
        <v>48</v>
      </c>
      <c r="C56" s="2"/>
      <c r="D56" s="2"/>
      <c r="E56" s="22"/>
      <c r="F56" s="22"/>
      <c r="G56" s="22"/>
      <c r="H56" s="2"/>
      <c r="I56" s="2"/>
      <c r="J56" s="22"/>
      <c r="K56" s="22"/>
      <c r="L56" s="22">
        <v>5</v>
      </c>
      <c r="M56" s="22"/>
      <c r="N56" s="65">
        <v>5</v>
      </c>
      <c r="O56" s="2">
        <v>5</v>
      </c>
      <c r="P56" s="2"/>
      <c r="Q56" s="2">
        <v>5</v>
      </c>
      <c r="X56" s="320">
        <v>20</v>
      </c>
      <c r="Y56" s="301">
        <v>1.1574074074074073E-05</v>
      </c>
      <c r="Z56" s="20">
        <v>0.0014467592592592594</v>
      </c>
      <c r="AA56" s="20">
        <v>0.00023148148148148146</v>
      </c>
      <c r="AB56" s="110">
        <v>0.0016782407407407408</v>
      </c>
      <c r="AC56" s="321">
        <v>16</v>
      </c>
      <c r="AD56" s="30"/>
      <c r="AM56" s="1">
        <v>5</v>
      </c>
      <c r="AO56" s="1">
        <v>5</v>
      </c>
      <c r="AP56" s="1">
        <v>5</v>
      </c>
      <c r="AT56" s="1">
        <v>5</v>
      </c>
      <c r="AY56" s="300">
        <v>20</v>
      </c>
      <c r="AZ56" s="301">
        <v>1.1574074074074102E-05</v>
      </c>
      <c r="BA56" s="326">
        <v>0.0013606481481481482</v>
      </c>
      <c r="BB56" s="301">
        <v>0.00023148148148148203</v>
      </c>
      <c r="BC56" s="326">
        <v>0.0015921296296296302</v>
      </c>
      <c r="BD56" s="300">
        <v>16</v>
      </c>
      <c r="BE56" s="326">
        <v>0.003270370370370371</v>
      </c>
      <c r="BF56" s="342">
        <v>15</v>
      </c>
    </row>
    <row r="57" spans="1:58" ht="15" customHeight="1">
      <c r="A57" s="144">
        <v>22</v>
      </c>
      <c r="B57" s="2" t="s">
        <v>65</v>
      </c>
      <c r="C57" s="2"/>
      <c r="D57" s="2"/>
      <c r="E57" s="22"/>
      <c r="F57" s="22"/>
      <c r="G57" s="22"/>
      <c r="H57" s="2"/>
      <c r="I57" s="2"/>
      <c r="J57" s="22"/>
      <c r="K57" s="22">
        <v>5</v>
      </c>
      <c r="L57" s="22">
        <v>5</v>
      </c>
      <c r="M57" s="22"/>
      <c r="N57" s="65"/>
      <c r="O57" s="2"/>
      <c r="P57" s="2"/>
      <c r="Q57" s="2"/>
      <c r="X57" s="320">
        <v>10</v>
      </c>
      <c r="Y57" s="301">
        <v>0.125011574074074</v>
      </c>
      <c r="Z57" s="20">
        <v>0.0015119212962962961</v>
      </c>
      <c r="AA57" s="20">
        <v>1.2501157407407402</v>
      </c>
      <c r="AB57" s="110">
        <v>1.2516276620370366</v>
      </c>
      <c r="AC57" s="321">
        <v>15</v>
      </c>
      <c r="AD57" s="30"/>
      <c r="AM57" s="1">
        <v>5</v>
      </c>
      <c r="AV57" s="1">
        <v>5</v>
      </c>
      <c r="AY57" s="300">
        <v>10</v>
      </c>
      <c r="AZ57" s="301">
        <v>1.15740740740741E-05</v>
      </c>
      <c r="BA57" s="326">
        <v>0.0015337962962962963</v>
      </c>
      <c r="BB57" s="301">
        <v>0.000115740740740741</v>
      </c>
      <c r="BC57" s="326">
        <v>0.0016495370370370372</v>
      </c>
      <c r="BD57" s="300">
        <v>17</v>
      </c>
      <c r="BE57" s="326">
        <v>1.2532771990740736</v>
      </c>
      <c r="BF57" s="342">
        <v>16</v>
      </c>
    </row>
    <row r="58" spans="1:58" ht="15" customHeight="1">
      <c r="A58" s="144">
        <v>17</v>
      </c>
      <c r="B58" s="2" t="s">
        <v>61</v>
      </c>
      <c r="C58" s="2"/>
      <c r="D58" s="2"/>
      <c r="E58" s="22"/>
      <c r="F58" s="22"/>
      <c r="G58" s="22"/>
      <c r="H58" s="2"/>
      <c r="I58" s="2"/>
      <c r="J58" s="22"/>
      <c r="K58" s="22"/>
      <c r="L58" s="22"/>
      <c r="M58" s="22"/>
      <c r="N58" s="65"/>
      <c r="O58" s="2"/>
      <c r="P58" s="2"/>
      <c r="Q58" s="2"/>
      <c r="X58" s="320">
        <v>0</v>
      </c>
      <c r="Y58" s="301">
        <v>1.15740740740741E-05</v>
      </c>
      <c r="Z58" s="20">
        <v>0.002017939814814815</v>
      </c>
      <c r="AA58" s="20">
        <v>0</v>
      </c>
      <c r="AB58" s="110">
        <v>0.002017939814814815</v>
      </c>
      <c r="AC58" s="321">
        <v>17</v>
      </c>
      <c r="AD58" s="30"/>
      <c r="AY58" s="300">
        <v>0</v>
      </c>
      <c r="AZ58" s="301">
        <v>1.15740740740741E-05</v>
      </c>
      <c r="BA58" s="326" t="s">
        <v>97</v>
      </c>
      <c r="BB58" s="301">
        <v>0</v>
      </c>
      <c r="BC58" s="326">
        <v>0.0017521990740740742</v>
      </c>
      <c r="BD58" s="300">
        <v>18</v>
      </c>
      <c r="BE58" s="326">
        <v>0.003770138888888889</v>
      </c>
      <c r="BF58" s="342">
        <v>17</v>
      </c>
    </row>
    <row r="59" spans="1:58" ht="15" customHeight="1">
      <c r="A59" s="144">
        <v>1</v>
      </c>
      <c r="B59" s="2" t="s">
        <v>98</v>
      </c>
      <c r="C59" s="2"/>
      <c r="D59" s="2">
        <v>5</v>
      </c>
      <c r="E59" s="22"/>
      <c r="F59" s="22"/>
      <c r="G59" s="22"/>
      <c r="H59" s="2"/>
      <c r="I59" s="2"/>
      <c r="J59" s="22"/>
      <c r="K59" s="22"/>
      <c r="L59" s="22"/>
      <c r="M59" s="22"/>
      <c r="N59" s="65"/>
      <c r="O59" s="2"/>
      <c r="P59" s="2"/>
      <c r="Q59" s="2"/>
      <c r="X59" s="320">
        <v>5</v>
      </c>
      <c r="Y59" s="301">
        <v>1.1574074074074073E-05</v>
      </c>
      <c r="Z59" s="20">
        <v>0.006944444444444444</v>
      </c>
      <c r="AA59" s="20">
        <v>5.7870370370370366E-05</v>
      </c>
      <c r="AB59" s="110">
        <v>0.0070023148148148145</v>
      </c>
      <c r="AC59" s="321">
        <v>19</v>
      </c>
      <c r="AD59" s="30"/>
      <c r="AT59" s="1">
        <v>5</v>
      </c>
      <c r="AY59" s="300">
        <v>5</v>
      </c>
      <c r="AZ59" s="301">
        <v>1.1574074074074102E-05</v>
      </c>
      <c r="BA59" s="326">
        <v>0.0014297453703703703</v>
      </c>
      <c r="BB59" s="301">
        <v>5.787037037037051E-05</v>
      </c>
      <c r="BC59" s="326">
        <v>0.0014876157407407407</v>
      </c>
      <c r="BD59" s="300">
        <v>12</v>
      </c>
      <c r="BE59" s="326">
        <v>0.008489930555555556</v>
      </c>
      <c r="BF59" s="342">
        <v>18</v>
      </c>
    </row>
    <row r="60" spans="1:58" ht="15" customHeight="1">
      <c r="A60" s="144">
        <v>16</v>
      </c>
      <c r="B60" s="2" t="s">
        <v>60</v>
      </c>
      <c r="C60" s="2"/>
      <c r="D60" s="2"/>
      <c r="E60" s="22"/>
      <c r="F60" s="22"/>
      <c r="G60" s="22"/>
      <c r="H60" s="2"/>
      <c r="I60" s="2"/>
      <c r="J60" s="22"/>
      <c r="K60" s="22"/>
      <c r="L60" s="22"/>
      <c r="M60" s="22"/>
      <c r="N60" s="65"/>
      <c r="O60" s="2"/>
      <c r="P60" s="2"/>
      <c r="Q60" s="2"/>
      <c r="X60" s="320">
        <v>0</v>
      </c>
      <c r="Y60" s="301">
        <v>1.15740740740741E-05</v>
      </c>
      <c r="Z60" s="20">
        <v>0.006944444444444444</v>
      </c>
      <c r="AA60" s="20">
        <v>0</v>
      </c>
      <c r="AB60" s="110">
        <v>0.006944444444444444</v>
      </c>
      <c r="AC60" s="321">
        <v>18</v>
      </c>
      <c r="AD60" s="30"/>
      <c r="AY60" s="300">
        <v>0</v>
      </c>
      <c r="AZ60" s="301">
        <v>1.15740740740741E-05</v>
      </c>
      <c r="BA60" s="326">
        <v>0.006944444444444444</v>
      </c>
      <c r="BB60" s="301">
        <v>0</v>
      </c>
      <c r="BC60" s="326">
        <v>0.006944444444444444</v>
      </c>
      <c r="BD60" s="300">
        <v>19</v>
      </c>
      <c r="BE60" s="326">
        <v>0.013888888888888888</v>
      </c>
      <c r="BF60" s="342">
        <v>19</v>
      </c>
    </row>
    <row r="61" spans="1:58" ht="15" customHeight="1" thickBot="1">
      <c r="A61" s="150"/>
      <c r="B61" s="287"/>
      <c r="C61" s="287"/>
      <c r="D61" s="287"/>
      <c r="E61" s="290"/>
      <c r="F61" s="290"/>
      <c r="G61" s="290"/>
      <c r="H61" s="287"/>
      <c r="I61" s="287"/>
      <c r="J61" s="290"/>
      <c r="K61" s="290"/>
      <c r="L61" s="290"/>
      <c r="M61" s="290"/>
      <c r="N61" s="291"/>
      <c r="O61" s="287"/>
      <c r="P61" s="287"/>
      <c r="Q61" s="287"/>
      <c r="R61" s="287"/>
      <c r="S61" s="287"/>
      <c r="T61" s="287"/>
      <c r="U61" s="287"/>
      <c r="V61" s="287"/>
      <c r="W61" s="287"/>
      <c r="X61" s="324"/>
      <c r="Y61" s="303">
        <v>0.0416782407407407</v>
      </c>
      <c r="Z61" s="160"/>
      <c r="AA61" s="160">
        <v>0</v>
      </c>
      <c r="AB61" s="181" t="s">
        <v>99</v>
      </c>
      <c r="AC61" s="322" t="s">
        <v>99</v>
      </c>
      <c r="AD61" s="289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302"/>
      <c r="AZ61" s="303">
        <v>1.15740740740741E-05</v>
      </c>
      <c r="BA61" s="327"/>
      <c r="BB61" s="303">
        <v>0</v>
      </c>
      <c r="BC61" s="327" t="s">
        <v>99</v>
      </c>
      <c r="BD61" s="302" t="s">
        <v>99</v>
      </c>
      <c r="BE61" s="327" t="s">
        <v>99</v>
      </c>
      <c r="BF61" s="343" t="s">
        <v>99</v>
      </c>
    </row>
    <row r="62" spans="1:30" ht="15" customHeight="1">
      <c r="A62" s="74"/>
      <c r="D62" s="3"/>
      <c r="E62" s="6"/>
      <c r="G62" s="6"/>
      <c r="I62" s="3"/>
      <c r="J62" s="6"/>
      <c r="L62" s="6"/>
      <c r="Z62" s="20"/>
      <c r="AA62" s="20"/>
      <c r="AB62" s="20"/>
      <c r="AC62" s="55"/>
      <c r="AD62" s="75"/>
    </row>
    <row r="63" spans="3:56" ht="15" customHeight="1" thickBot="1">
      <c r="C63" s="2"/>
      <c r="D63" s="2"/>
      <c r="E63" s="22"/>
      <c r="F63" s="22"/>
      <c r="G63" s="22"/>
      <c r="H63" s="2"/>
      <c r="I63" s="2"/>
      <c r="J63" s="22"/>
      <c r="K63" s="22"/>
      <c r="L63" s="22"/>
      <c r="M63" s="22"/>
      <c r="N63" s="65"/>
      <c r="O63" s="2"/>
      <c r="P63" s="2"/>
      <c r="Q63" s="2"/>
      <c r="Z63" s="20"/>
      <c r="AA63" s="20"/>
      <c r="AB63" s="20"/>
      <c r="AC63" s="55"/>
      <c r="AD63" s="30"/>
      <c r="BD63" s="10" t="s">
        <v>4</v>
      </c>
    </row>
    <row r="64" spans="1:58" ht="15" customHeight="1">
      <c r="A64" s="281"/>
      <c r="B64" s="167"/>
      <c r="C64" s="362" t="s">
        <v>34</v>
      </c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63"/>
      <c r="X64" s="282" t="s">
        <v>1</v>
      </c>
      <c r="Y64" s="283"/>
      <c r="Z64" s="283" t="s">
        <v>2</v>
      </c>
      <c r="AA64" s="283"/>
      <c r="AB64" s="283" t="s">
        <v>3</v>
      </c>
      <c r="AC64" s="286"/>
      <c r="AD64" s="353" t="s">
        <v>33</v>
      </c>
      <c r="AE64" s="354"/>
      <c r="AF64" s="354"/>
      <c r="AG64" s="354"/>
      <c r="AH64" s="354"/>
      <c r="AI64" s="354"/>
      <c r="AJ64" s="354"/>
      <c r="AK64" s="354"/>
      <c r="AL64" s="354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54"/>
      <c r="AX64" s="355"/>
      <c r="AY64" s="284" t="s">
        <v>1</v>
      </c>
      <c r="AZ64" s="285"/>
      <c r="BA64" s="283" t="s">
        <v>2</v>
      </c>
      <c r="BB64" s="283"/>
      <c r="BC64" s="283" t="s">
        <v>3</v>
      </c>
      <c r="BD64" s="286"/>
      <c r="BE64" s="283" t="s">
        <v>12</v>
      </c>
      <c r="BF64" s="337" t="s">
        <v>4</v>
      </c>
    </row>
    <row r="65" spans="1:58" ht="15" customHeight="1">
      <c r="A65" s="145"/>
      <c r="B65" s="31"/>
      <c r="C65" s="364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65"/>
      <c r="X65" s="33" t="s">
        <v>5</v>
      </c>
      <c r="Y65" s="34"/>
      <c r="Z65" s="34"/>
      <c r="AA65" s="34"/>
      <c r="AB65" s="34" t="s">
        <v>5</v>
      </c>
      <c r="AC65" s="1"/>
      <c r="AD65" s="356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8"/>
      <c r="AY65" s="184" t="s">
        <v>5</v>
      </c>
      <c r="AZ65" s="20"/>
      <c r="BA65" s="34" t="s">
        <v>7</v>
      </c>
      <c r="BB65" s="34"/>
      <c r="BC65" s="34" t="s">
        <v>5</v>
      </c>
      <c r="BE65" s="34" t="s">
        <v>14</v>
      </c>
      <c r="BF65" s="338"/>
    </row>
    <row r="66" spans="1:58" ht="15" customHeight="1">
      <c r="A66" s="145"/>
      <c r="B66" s="31"/>
      <c r="C66" s="366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8"/>
      <c r="X66" s="33" t="s">
        <v>6</v>
      </c>
      <c r="Y66" s="34"/>
      <c r="Z66" s="34" t="s">
        <v>7</v>
      </c>
      <c r="AA66" s="34"/>
      <c r="AB66" s="34" t="s">
        <v>7</v>
      </c>
      <c r="AC66" s="1"/>
      <c r="AD66" s="359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1"/>
      <c r="AY66" s="184" t="s">
        <v>6</v>
      </c>
      <c r="AZ66" s="20"/>
      <c r="BA66" s="34"/>
      <c r="BB66" s="34"/>
      <c r="BC66" s="34" t="s">
        <v>7</v>
      </c>
      <c r="BE66" s="53" t="s">
        <v>15</v>
      </c>
      <c r="BF66" s="339" t="s">
        <v>12</v>
      </c>
    </row>
    <row r="67" spans="1:58" s="210" customFormat="1" ht="15" customHeight="1">
      <c r="A67" s="335" t="s">
        <v>102</v>
      </c>
      <c r="B67" s="203"/>
      <c r="C67" s="204">
        <v>1</v>
      </c>
      <c r="D67" s="204">
        <v>2</v>
      </c>
      <c r="E67" s="205">
        <v>3</v>
      </c>
      <c r="F67" s="204">
        <v>4</v>
      </c>
      <c r="G67" s="204" t="s">
        <v>19</v>
      </c>
      <c r="H67" s="205" t="s">
        <v>20</v>
      </c>
      <c r="I67" s="204" t="s">
        <v>21</v>
      </c>
      <c r="J67" s="205" t="s">
        <v>22</v>
      </c>
      <c r="K67" s="204" t="s">
        <v>23</v>
      </c>
      <c r="L67" s="204">
        <v>6</v>
      </c>
      <c r="M67" s="204">
        <v>7</v>
      </c>
      <c r="N67" s="204">
        <v>8</v>
      </c>
      <c r="O67" s="204">
        <v>9</v>
      </c>
      <c r="P67" s="204" t="s">
        <v>24</v>
      </c>
      <c r="Q67" s="205" t="s">
        <v>25</v>
      </c>
      <c r="R67" s="204" t="s">
        <v>26</v>
      </c>
      <c r="S67" s="204" t="s">
        <v>27</v>
      </c>
      <c r="T67" s="206" t="s">
        <v>28</v>
      </c>
      <c r="U67" s="206">
        <v>11</v>
      </c>
      <c r="V67" s="206">
        <v>12</v>
      </c>
      <c r="W67" s="206">
        <v>13</v>
      </c>
      <c r="X67" s="214"/>
      <c r="Y67" s="215"/>
      <c r="Z67" s="222"/>
      <c r="AA67" s="222"/>
      <c r="AB67" s="216"/>
      <c r="AC67" s="217"/>
      <c r="AD67" s="218">
        <v>1</v>
      </c>
      <c r="AE67" s="218">
        <v>2</v>
      </c>
      <c r="AF67" s="219">
        <v>3</v>
      </c>
      <c r="AG67" s="218">
        <v>4</v>
      </c>
      <c r="AH67" s="218" t="s">
        <v>19</v>
      </c>
      <c r="AI67" s="219" t="s">
        <v>20</v>
      </c>
      <c r="AJ67" s="218" t="s">
        <v>21</v>
      </c>
      <c r="AK67" s="219" t="s">
        <v>22</v>
      </c>
      <c r="AL67" s="218" t="s">
        <v>23</v>
      </c>
      <c r="AM67" s="218">
        <v>6</v>
      </c>
      <c r="AN67" s="218">
        <v>7</v>
      </c>
      <c r="AO67" s="218">
        <v>8</v>
      </c>
      <c r="AP67" s="218">
        <v>9</v>
      </c>
      <c r="AQ67" s="218" t="s">
        <v>24</v>
      </c>
      <c r="AR67" s="219" t="s">
        <v>25</v>
      </c>
      <c r="AS67" s="218" t="s">
        <v>26</v>
      </c>
      <c r="AT67" s="218" t="s">
        <v>27</v>
      </c>
      <c r="AU67" s="304" t="s">
        <v>28</v>
      </c>
      <c r="AV67" s="304">
        <v>11</v>
      </c>
      <c r="AW67" s="304">
        <v>12</v>
      </c>
      <c r="AX67" s="304">
        <v>13</v>
      </c>
      <c r="AY67" s="332"/>
      <c r="AZ67" s="221"/>
      <c r="BA67" s="222"/>
      <c r="BB67" s="222"/>
      <c r="BC67" s="222"/>
      <c r="BD67" s="223"/>
      <c r="BE67" s="222"/>
      <c r="BF67" s="340"/>
    </row>
    <row r="68" spans="1:58" ht="15" customHeight="1">
      <c r="A68" s="144">
        <v>1</v>
      </c>
      <c r="B68" s="2" t="s">
        <v>72</v>
      </c>
      <c r="C68" s="2"/>
      <c r="D68" s="2">
        <v>5</v>
      </c>
      <c r="E68" s="22"/>
      <c r="F68" s="22"/>
      <c r="G68" s="22"/>
      <c r="H68" s="2"/>
      <c r="I68" s="2"/>
      <c r="J68" s="22"/>
      <c r="K68" s="22"/>
      <c r="L68" s="22"/>
      <c r="M68" s="22"/>
      <c r="N68" s="65"/>
      <c r="O68" s="2"/>
      <c r="P68" s="2"/>
      <c r="Q68" s="2"/>
      <c r="X68" s="331">
        <v>5</v>
      </c>
      <c r="Y68" s="328">
        <v>1.1574074074074102E-05</v>
      </c>
      <c r="Z68" s="328">
        <v>0.0016569444444444444</v>
      </c>
      <c r="AA68" s="328">
        <v>5.787037037037051E-05</v>
      </c>
      <c r="AB68" s="328">
        <v>0.0017148148148148148</v>
      </c>
      <c r="AC68" s="331">
        <v>5</v>
      </c>
      <c r="AY68" s="331">
        <v>0</v>
      </c>
      <c r="AZ68" s="328">
        <v>1.1574074074074102E-05</v>
      </c>
      <c r="BA68" s="328">
        <v>0.001336574074074074</v>
      </c>
      <c r="BB68" s="328">
        <v>0</v>
      </c>
      <c r="BC68" s="328">
        <v>0.001336574074074074</v>
      </c>
      <c r="BD68" s="331">
        <v>1</v>
      </c>
      <c r="BE68" s="328">
        <v>0.003051388888888889</v>
      </c>
      <c r="BF68" s="341">
        <v>1</v>
      </c>
    </row>
    <row r="69" spans="1:58" ht="15" customHeight="1">
      <c r="A69" s="144">
        <v>2</v>
      </c>
      <c r="B69" s="2" t="s">
        <v>75</v>
      </c>
      <c r="C69" s="2"/>
      <c r="D69" s="2"/>
      <c r="E69" s="22"/>
      <c r="F69" s="22"/>
      <c r="G69" s="22"/>
      <c r="H69" s="2"/>
      <c r="I69" s="2"/>
      <c r="J69" s="22"/>
      <c r="K69" s="22"/>
      <c r="L69" s="22"/>
      <c r="M69" s="22"/>
      <c r="N69" s="65"/>
      <c r="O69" s="2"/>
      <c r="P69" s="2"/>
      <c r="Q69" s="2"/>
      <c r="X69" s="320">
        <v>0</v>
      </c>
      <c r="Y69" s="329">
        <v>1.1574074074074102E-05</v>
      </c>
      <c r="Z69" s="329">
        <v>0.0015233796296296297</v>
      </c>
      <c r="AA69" s="329">
        <v>0</v>
      </c>
      <c r="AB69" s="329">
        <v>0.0015233796296296297</v>
      </c>
      <c r="AC69" s="320">
        <v>1</v>
      </c>
      <c r="AE69" s="1">
        <v>5</v>
      </c>
      <c r="AM69" s="1">
        <v>5</v>
      </c>
      <c r="AT69" s="1">
        <v>5</v>
      </c>
      <c r="AY69" s="320">
        <v>15</v>
      </c>
      <c r="AZ69" s="329">
        <v>1.1574074074074102E-05</v>
      </c>
      <c r="BA69" s="329">
        <v>0.0014938657407407407</v>
      </c>
      <c r="BB69" s="329">
        <v>0.00017361111111111152</v>
      </c>
      <c r="BC69" s="329">
        <v>0.0016674768518518523</v>
      </c>
      <c r="BD69" s="320">
        <v>4</v>
      </c>
      <c r="BE69" s="329">
        <v>0.003190856481481482</v>
      </c>
      <c r="BF69" s="342">
        <v>2</v>
      </c>
    </row>
    <row r="70" spans="1:58" ht="15" customHeight="1">
      <c r="A70" s="144">
        <v>3</v>
      </c>
      <c r="B70" s="2" t="s">
        <v>71</v>
      </c>
      <c r="C70" s="2"/>
      <c r="D70" s="2"/>
      <c r="E70" s="22"/>
      <c r="F70" s="22"/>
      <c r="G70" s="22"/>
      <c r="H70" s="2"/>
      <c r="I70" s="2"/>
      <c r="J70" s="22"/>
      <c r="K70" s="22"/>
      <c r="L70" s="22"/>
      <c r="M70" s="22"/>
      <c r="N70" s="65"/>
      <c r="O70" s="2"/>
      <c r="P70" s="2"/>
      <c r="Q70" s="2"/>
      <c r="T70" s="2">
        <v>5</v>
      </c>
      <c r="V70" s="2">
        <v>5</v>
      </c>
      <c r="X70" s="320">
        <v>10</v>
      </c>
      <c r="Y70" s="329">
        <v>1.1574074074074102E-05</v>
      </c>
      <c r="Z70" s="329">
        <v>0.0015868055555555557</v>
      </c>
      <c r="AA70" s="329">
        <v>0.00011574074074074102</v>
      </c>
      <c r="AB70" s="329">
        <v>0.0017025462962962966</v>
      </c>
      <c r="AC70" s="320">
        <v>3</v>
      </c>
      <c r="AY70" s="320">
        <v>0</v>
      </c>
      <c r="AZ70" s="329">
        <v>1.1574074074074102E-05</v>
      </c>
      <c r="BA70" s="329">
        <v>0.001625</v>
      </c>
      <c r="BB70" s="329">
        <v>0</v>
      </c>
      <c r="BC70" s="329">
        <v>0.001625</v>
      </c>
      <c r="BD70" s="320">
        <v>3</v>
      </c>
      <c r="BE70" s="329">
        <v>0.0033275462962962963</v>
      </c>
      <c r="BF70" s="342">
        <v>3</v>
      </c>
    </row>
    <row r="71" spans="1:58" ht="15" customHeight="1">
      <c r="A71" s="144">
        <v>4</v>
      </c>
      <c r="B71" s="2" t="s">
        <v>88</v>
      </c>
      <c r="C71" s="2"/>
      <c r="D71" s="2"/>
      <c r="E71" s="22"/>
      <c r="F71" s="22"/>
      <c r="G71" s="22"/>
      <c r="H71" s="2"/>
      <c r="I71" s="2"/>
      <c r="J71" s="22"/>
      <c r="K71" s="22"/>
      <c r="L71" s="22"/>
      <c r="M71" s="22"/>
      <c r="N71" s="65">
        <v>5</v>
      </c>
      <c r="O71" s="2"/>
      <c r="P71" s="2"/>
      <c r="Q71" s="2"/>
      <c r="V71" s="2">
        <v>5</v>
      </c>
      <c r="X71" s="320">
        <v>10</v>
      </c>
      <c r="Y71" s="329">
        <v>1.1574074074074102E-05</v>
      </c>
      <c r="Z71" s="329">
        <v>0.0014641203703703706</v>
      </c>
      <c r="AA71" s="329">
        <v>0.00011574074074074102</v>
      </c>
      <c r="AB71" s="329">
        <v>0.0015798611111111117</v>
      </c>
      <c r="AC71" s="320">
        <v>2</v>
      </c>
      <c r="AF71" s="1">
        <v>5</v>
      </c>
      <c r="AI71" s="1">
        <v>5</v>
      </c>
      <c r="AL71" s="1">
        <v>5</v>
      </c>
      <c r="AP71" s="1">
        <v>5</v>
      </c>
      <c r="AY71" s="320">
        <v>20</v>
      </c>
      <c r="AZ71" s="329">
        <v>1.1574074074074102E-05</v>
      </c>
      <c r="BA71" s="329">
        <v>0.0015336805555555555</v>
      </c>
      <c r="BB71" s="329">
        <v>0.00023148148148148203</v>
      </c>
      <c r="BC71" s="329">
        <v>0.0017651620370370375</v>
      </c>
      <c r="BD71" s="320">
        <v>5</v>
      </c>
      <c r="BE71" s="329">
        <v>0.003345023148148149</v>
      </c>
      <c r="BF71" s="342">
        <v>4</v>
      </c>
    </row>
    <row r="72" spans="1:58" ht="15" customHeight="1">
      <c r="A72" s="144">
        <v>6</v>
      </c>
      <c r="B72" s="2" t="s">
        <v>69</v>
      </c>
      <c r="C72" s="2"/>
      <c r="D72" s="2"/>
      <c r="E72" s="22"/>
      <c r="F72" s="22">
        <v>5</v>
      </c>
      <c r="G72" s="22"/>
      <c r="H72" s="2"/>
      <c r="I72" s="2"/>
      <c r="J72" s="22"/>
      <c r="K72" s="22"/>
      <c r="L72" s="22"/>
      <c r="M72" s="22"/>
      <c r="N72" s="65"/>
      <c r="O72" s="2"/>
      <c r="P72" s="2"/>
      <c r="Q72" s="2"/>
      <c r="X72" s="320">
        <v>5</v>
      </c>
      <c r="Y72" s="329">
        <v>1.1574074074074073E-05</v>
      </c>
      <c r="Z72" s="329">
        <v>0.0017351851851851853</v>
      </c>
      <c r="AA72" s="329">
        <v>5.7870370370370366E-05</v>
      </c>
      <c r="AB72" s="329">
        <v>0.0017930555555555558</v>
      </c>
      <c r="AC72" s="320">
        <v>7</v>
      </c>
      <c r="AF72" s="1">
        <v>5</v>
      </c>
      <c r="AJ72" s="1">
        <v>5</v>
      </c>
      <c r="AP72" s="1">
        <v>5</v>
      </c>
      <c r="AT72" s="1">
        <v>5</v>
      </c>
      <c r="AY72" s="320">
        <v>20</v>
      </c>
      <c r="AZ72" s="329">
        <v>1.1574074074074102E-05</v>
      </c>
      <c r="BA72" s="329">
        <v>0.0016836805555555557</v>
      </c>
      <c r="BB72" s="329">
        <v>0.00023148148148148203</v>
      </c>
      <c r="BC72" s="329">
        <v>0.0019151620370370377</v>
      </c>
      <c r="BD72" s="320">
        <v>7</v>
      </c>
      <c r="BE72" s="329">
        <v>0.0037082175925925937</v>
      </c>
      <c r="BF72" s="342">
        <v>5</v>
      </c>
    </row>
    <row r="73" spans="1:58" ht="15" customHeight="1">
      <c r="A73" s="144">
        <v>7</v>
      </c>
      <c r="B73" s="2" t="s">
        <v>70</v>
      </c>
      <c r="C73" s="2"/>
      <c r="D73" s="2"/>
      <c r="E73" s="22"/>
      <c r="F73" s="22"/>
      <c r="G73" s="22"/>
      <c r="H73" s="2"/>
      <c r="I73" s="2"/>
      <c r="J73" s="22"/>
      <c r="K73" s="22"/>
      <c r="L73" s="22"/>
      <c r="M73" s="22"/>
      <c r="N73" s="65"/>
      <c r="O73" s="2"/>
      <c r="P73" s="2"/>
      <c r="Q73" s="2"/>
      <c r="X73" s="320">
        <v>0</v>
      </c>
      <c r="Y73" s="329">
        <v>1.1574074074074073E-05</v>
      </c>
      <c r="Z73" s="329">
        <v>0.0017631944444444446</v>
      </c>
      <c r="AA73" s="329">
        <v>0</v>
      </c>
      <c r="AB73" s="329">
        <v>0.0017631944444444446</v>
      </c>
      <c r="AC73" s="320">
        <v>6</v>
      </c>
      <c r="AJ73" s="1">
        <v>5</v>
      </c>
      <c r="AK73" s="1">
        <v>5</v>
      </c>
      <c r="AY73" s="320">
        <v>10</v>
      </c>
      <c r="AZ73" s="329">
        <v>1.1574074074074102E-05</v>
      </c>
      <c r="BA73" s="329">
        <v>0.0018993055555555553</v>
      </c>
      <c r="BB73" s="329">
        <v>0.00011574074074074102</v>
      </c>
      <c r="BC73" s="329">
        <v>0.0020150462962962965</v>
      </c>
      <c r="BD73" s="320">
        <v>8</v>
      </c>
      <c r="BE73" s="329">
        <v>0.003778240740740741</v>
      </c>
      <c r="BF73" s="342">
        <v>6</v>
      </c>
    </row>
    <row r="74" spans="1:58" ht="15" customHeight="1">
      <c r="A74" s="144">
        <v>8</v>
      </c>
      <c r="B74" s="2" t="s">
        <v>73</v>
      </c>
      <c r="C74" s="2"/>
      <c r="D74" s="2"/>
      <c r="E74" s="22"/>
      <c r="F74" s="22"/>
      <c r="G74" s="22"/>
      <c r="H74" s="2"/>
      <c r="I74" s="2"/>
      <c r="J74" s="22"/>
      <c r="K74" s="22"/>
      <c r="L74" s="22"/>
      <c r="M74" s="22"/>
      <c r="N74" s="65"/>
      <c r="O74" s="2"/>
      <c r="P74" s="2"/>
      <c r="Q74" s="2"/>
      <c r="X74" s="320">
        <v>0</v>
      </c>
      <c r="Y74" s="329">
        <v>1.1574074074074102E-05</v>
      </c>
      <c r="Z74" s="329">
        <v>0.006944444444444444</v>
      </c>
      <c r="AA74" s="329">
        <v>0</v>
      </c>
      <c r="AB74" s="329">
        <v>0.006944444444444444</v>
      </c>
      <c r="AC74" s="320">
        <v>8</v>
      </c>
      <c r="AY74" s="320">
        <v>0</v>
      </c>
      <c r="AZ74" s="329">
        <v>1.1574074074074102E-05</v>
      </c>
      <c r="BA74" s="329">
        <v>0.0015991898148148148</v>
      </c>
      <c r="BB74" s="329">
        <v>0</v>
      </c>
      <c r="BC74" s="329">
        <v>0.0015991898148148148</v>
      </c>
      <c r="BD74" s="320">
        <v>2</v>
      </c>
      <c r="BE74" s="329">
        <v>0.00854363425925926</v>
      </c>
      <c r="BF74" s="342">
        <v>7</v>
      </c>
    </row>
    <row r="75" spans="1:58" ht="15" customHeight="1">
      <c r="A75" s="144">
        <v>9</v>
      </c>
      <c r="B75" s="2" t="s">
        <v>74</v>
      </c>
      <c r="C75" s="2"/>
      <c r="D75" s="2"/>
      <c r="E75" s="22">
        <v>5</v>
      </c>
      <c r="F75" s="22"/>
      <c r="G75" s="22"/>
      <c r="H75" s="2"/>
      <c r="I75" s="2"/>
      <c r="J75" s="22"/>
      <c r="K75" s="22"/>
      <c r="L75" s="22"/>
      <c r="M75" s="22"/>
      <c r="N75" s="65">
        <v>5</v>
      </c>
      <c r="O75" s="2"/>
      <c r="P75" s="2"/>
      <c r="Q75" s="2"/>
      <c r="X75" s="320">
        <v>10</v>
      </c>
      <c r="Y75" s="329">
        <v>1.1574074074074102E-05</v>
      </c>
      <c r="Z75" s="329">
        <v>0.001590277777777778</v>
      </c>
      <c r="AA75" s="329">
        <v>0.00011574074074074102</v>
      </c>
      <c r="AB75" s="329">
        <v>0.001706018518518519</v>
      </c>
      <c r="AC75" s="320">
        <v>4</v>
      </c>
      <c r="AH75" s="1">
        <v>5</v>
      </c>
      <c r="AY75" s="320">
        <v>5</v>
      </c>
      <c r="AZ75" s="329">
        <v>1.1574074074074102E-05</v>
      </c>
      <c r="BA75" s="329">
        <v>0.006944444444444444</v>
      </c>
      <c r="BB75" s="329">
        <v>5.787037037037051E-05</v>
      </c>
      <c r="BC75" s="329">
        <v>0.0070023148148148145</v>
      </c>
      <c r="BD75" s="320">
        <v>9</v>
      </c>
      <c r="BE75" s="329">
        <v>0.008708333333333334</v>
      </c>
      <c r="BF75" s="342">
        <v>8</v>
      </c>
    </row>
    <row r="76" spans="1:58" ht="15" customHeight="1">
      <c r="A76" s="144">
        <v>10</v>
      </c>
      <c r="B76" s="2" t="s">
        <v>68</v>
      </c>
      <c r="C76" s="2"/>
      <c r="D76" s="2"/>
      <c r="E76" s="22"/>
      <c r="F76" s="22"/>
      <c r="G76" s="22"/>
      <c r="H76" s="2"/>
      <c r="I76" s="2"/>
      <c r="J76" s="22"/>
      <c r="K76" s="22"/>
      <c r="L76" s="22"/>
      <c r="M76" s="22"/>
      <c r="N76" s="65"/>
      <c r="O76" s="2"/>
      <c r="P76" s="2"/>
      <c r="Q76" s="2"/>
      <c r="S76" s="2">
        <v>5</v>
      </c>
      <c r="X76" s="320">
        <v>5</v>
      </c>
      <c r="Y76" s="329">
        <v>1.1574074074074073E-05</v>
      </c>
      <c r="Z76" s="329">
        <v>0.006944444444444444</v>
      </c>
      <c r="AA76" s="329">
        <v>5.7870370370370366E-05</v>
      </c>
      <c r="AB76" s="329">
        <v>0.0070023148148148145</v>
      </c>
      <c r="AC76" s="320">
        <v>9</v>
      </c>
      <c r="AP76" s="1">
        <v>5</v>
      </c>
      <c r="AT76" s="1">
        <v>5</v>
      </c>
      <c r="AY76" s="320">
        <v>10</v>
      </c>
      <c r="AZ76" s="329">
        <v>1.1574074074074102E-05</v>
      </c>
      <c r="BA76" s="329">
        <v>0.001668287037037037</v>
      </c>
      <c r="BB76" s="329">
        <v>0.00011574074074074102</v>
      </c>
      <c r="BC76" s="329">
        <v>0.001784027777777778</v>
      </c>
      <c r="BD76" s="320">
        <v>6</v>
      </c>
      <c r="BE76" s="329">
        <v>0.008786342592592592</v>
      </c>
      <c r="BF76" s="342">
        <v>9</v>
      </c>
    </row>
    <row r="77" spans="1:58" ht="15" customHeight="1">
      <c r="A77" s="144">
        <v>11</v>
      </c>
      <c r="B77" s="2" t="s">
        <v>52</v>
      </c>
      <c r="C77" s="2"/>
      <c r="D77" s="2">
        <v>5</v>
      </c>
      <c r="E77" s="22"/>
      <c r="F77" s="22"/>
      <c r="G77" s="22"/>
      <c r="H77" s="2"/>
      <c r="I77" s="2"/>
      <c r="J77" s="22"/>
      <c r="K77" s="22"/>
      <c r="L77" s="22"/>
      <c r="M77" s="22"/>
      <c r="N77" s="65"/>
      <c r="O77" s="2"/>
      <c r="P77" s="2"/>
      <c r="Q77" s="2"/>
      <c r="X77" s="320">
        <v>5</v>
      </c>
      <c r="Y77" s="329">
        <v>1.1574074074074102E-05</v>
      </c>
      <c r="Z77" s="329">
        <v>0.006944444444444444</v>
      </c>
      <c r="AA77" s="329">
        <v>5.787037037037051E-05</v>
      </c>
      <c r="AB77" s="329">
        <v>0.0070023148148148145</v>
      </c>
      <c r="AC77" s="320">
        <v>9</v>
      </c>
      <c r="AM77" s="1">
        <v>5</v>
      </c>
      <c r="AO77" s="1">
        <v>5</v>
      </c>
      <c r="AT77" s="1">
        <v>5</v>
      </c>
      <c r="AV77" s="1">
        <v>5</v>
      </c>
      <c r="AY77" s="320">
        <v>20</v>
      </c>
      <c r="AZ77" s="329">
        <v>1.1574074074074102E-05</v>
      </c>
      <c r="BA77" s="329">
        <v>0.006944444444444444</v>
      </c>
      <c r="BB77" s="329">
        <v>0.00023148148148148203</v>
      </c>
      <c r="BC77" s="329">
        <v>0.007175925925925926</v>
      </c>
      <c r="BD77" s="320">
        <v>10</v>
      </c>
      <c r="BE77" s="329">
        <v>0.014178240740740741</v>
      </c>
      <c r="BF77" s="342">
        <v>10</v>
      </c>
    </row>
    <row r="78" spans="1:58" ht="15" customHeight="1" thickBot="1">
      <c r="A78" s="150"/>
      <c r="B78" s="287"/>
      <c r="C78" s="287"/>
      <c r="D78" s="287"/>
      <c r="E78" s="290"/>
      <c r="F78" s="290"/>
      <c r="G78" s="290"/>
      <c r="H78" s="287"/>
      <c r="I78" s="287"/>
      <c r="J78" s="290"/>
      <c r="K78" s="290"/>
      <c r="L78" s="290"/>
      <c r="M78" s="290"/>
      <c r="N78" s="291"/>
      <c r="O78" s="287"/>
      <c r="P78" s="287"/>
      <c r="Q78" s="287"/>
      <c r="R78" s="287"/>
      <c r="S78" s="287"/>
      <c r="T78" s="287"/>
      <c r="U78" s="287"/>
      <c r="V78" s="287"/>
      <c r="W78" s="287"/>
      <c r="X78" s="324">
        <v>0</v>
      </c>
      <c r="Y78" s="330">
        <v>0.250011574074074</v>
      </c>
      <c r="Z78" s="330"/>
      <c r="AA78" s="330">
        <v>0</v>
      </c>
      <c r="AB78" s="330" t="s">
        <v>99</v>
      </c>
      <c r="AC78" s="324" t="s">
        <v>99</v>
      </c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324">
        <v>0</v>
      </c>
      <c r="AZ78" s="330">
        <v>1.15740740740741E-05</v>
      </c>
      <c r="BA78" s="330"/>
      <c r="BB78" s="330">
        <v>0</v>
      </c>
      <c r="BC78" s="330" t="s">
        <v>99</v>
      </c>
      <c r="BD78" s="324" t="s">
        <v>99</v>
      </c>
      <c r="BE78" s="330" t="s">
        <v>99</v>
      </c>
      <c r="BF78" s="343" t="s">
        <v>99</v>
      </c>
    </row>
    <row r="79" spans="4:12" ht="15" customHeight="1">
      <c r="D79" s="3"/>
      <c r="E79" s="6"/>
      <c r="G79" s="6"/>
      <c r="I79" s="3"/>
      <c r="J79" s="6"/>
      <c r="L79" s="6"/>
    </row>
    <row r="80" spans="3:56" ht="15" customHeight="1" thickBot="1">
      <c r="C80" s="2"/>
      <c r="D80" s="2"/>
      <c r="E80" s="22"/>
      <c r="F80" s="22"/>
      <c r="G80" s="22"/>
      <c r="H80" s="2"/>
      <c r="I80" s="2"/>
      <c r="J80" s="22"/>
      <c r="K80" s="22"/>
      <c r="L80" s="22"/>
      <c r="M80" s="22"/>
      <c r="N80" s="65"/>
      <c r="O80" s="2"/>
      <c r="P80" s="2"/>
      <c r="Q80" s="2"/>
      <c r="AC80" s="10" t="s">
        <v>4</v>
      </c>
      <c r="BD80" s="10" t="s">
        <v>4</v>
      </c>
    </row>
    <row r="81" spans="1:58" ht="15" customHeight="1">
      <c r="A81" s="281"/>
      <c r="B81" s="167"/>
      <c r="C81" s="362" t="s">
        <v>34</v>
      </c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4"/>
      <c r="O81" s="354"/>
      <c r="P81" s="354"/>
      <c r="Q81" s="354"/>
      <c r="R81" s="354"/>
      <c r="S81" s="354"/>
      <c r="T81" s="354"/>
      <c r="U81" s="354"/>
      <c r="V81" s="354"/>
      <c r="W81" s="363"/>
      <c r="X81" s="282" t="s">
        <v>1</v>
      </c>
      <c r="Y81" s="283"/>
      <c r="Z81" s="283" t="s">
        <v>2</v>
      </c>
      <c r="AA81" s="283"/>
      <c r="AB81" s="283" t="s">
        <v>3</v>
      </c>
      <c r="AC81" s="286"/>
      <c r="AD81" s="353" t="s">
        <v>33</v>
      </c>
      <c r="AE81" s="354"/>
      <c r="AF81" s="354"/>
      <c r="AG81" s="354"/>
      <c r="AH81" s="354"/>
      <c r="AI81" s="354"/>
      <c r="AJ81" s="354"/>
      <c r="AK81" s="354"/>
      <c r="AL81" s="354"/>
      <c r="AM81" s="354"/>
      <c r="AN81" s="354"/>
      <c r="AO81" s="354"/>
      <c r="AP81" s="354"/>
      <c r="AQ81" s="354"/>
      <c r="AR81" s="354"/>
      <c r="AS81" s="354"/>
      <c r="AT81" s="354"/>
      <c r="AU81" s="354"/>
      <c r="AV81" s="354"/>
      <c r="AW81" s="354"/>
      <c r="AX81" s="355"/>
      <c r="AY81" s="284" t="s">
        <v>1</v>
      </c>
      <c r="AZ81" s="285"/>
      <c r="BA81" s="283" t="s">
        <v>2</v>
      </c>
      <c r="BB81" s="283"/>
      <c r="BC81" s="283" t="s">
        <v>3</v>
      </c>
      <c r="BD81" s="286"/>
      <c r="BE81" s="283" t="s">
        <v>12</v>
      </c>
      <c r="BF81" s="337" t="s">
        <v>4</v>
      </c>
    </row>
    <row r="82" spans="1:58" ht="15" customHeight="1">
      <c r="A82" s="145"/>
      <c r="B82" s="31"/>
      <c r="C82" s="364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65"/>
      <c r="X82" s="33" t="s">
        <v>5</v>
      </c>
      <c r="Y82" s="34"/>
      <c r="Z82" s="34"/>
      <c r="AA82" s="34"/>
      <c r="AB82" s="34" t="s">
        <v>5</v>
      </c>
      <c r="AC82" s="1"/>
      <c r="AD82" s="356"/>
      <c r="AE82" s="357"/>
      <c r="AF82" s="357"/>
      <c r="AG82" s="357"/>
      <c r="AH82" s="357"/>
      <c r="AI82" s="357"/>
      <c r="AJ82" s="357"/>
      <c r="AK82" s="357"/>
      <c r="AL82" s="357"/>
      <c r="AM82" s="357"/>
      <c r="AN82" s="357"/>
      <c r="AO82" s="357"/>
      <c r="AP82" s="357"/>
      <c r="AQ82" s="357"/>
      <c r="AR82" s="357"/>
      <c r="AS82" s="357"/>
      <c r="AT82" s="357"/>
      <c r="AU82" s="357"/>
      <c r="AV82" s="357"/>
      <c r="AW82" s="357"/>
      <c r="AX82" s="358"/>
      <c r="AY82" s="184" t="s">
        <v>5</v>
      </c>
      <c r="AZ82" s="20"/>
      <c r="BA82" s="34" t="s">
        <v>7</v>
      </c>
      <c r="BB82" s="34"/>
      <c r="BC82" s="34" t="s">
        <v>5</v>
      </c>
      <c r="BE82" s="34" t="s">
        <v>14</v>
      </c>
      <c r="BF82" s="338"/>
    </row>
    <row r="83" spans="1:58" ht="15" customHeight="1">
      <c r="A83" s="145"/>
      <c r="B83" s="31"/>
      <c r="C83" s="366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8"/>
      <c r="X83" s="33" t="s">
        <v>6</v>
      </c>
      <c r="Y83" s="34"/>
      <c r="Z83" s="34" t="s">
        <v>7</v>
      </c>
      <c r="AA83" s="34"/>
      <c r="AB83" s="34" t="s">
        <v>7</v>
      </c>
      <c r="AC83" s="1"/>
      <c r="AD83" s="359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1"/>
      <c r="AY83" s="184" t="s">
        <v>6</v>
      </c>
      <c r="AZ83" s="20"/>
      <c r="BA83" s="34"/>
      <c r="BB83" s="34"/>
      <c r="BC83" s="34" t="s">
        <v>7</v>
      </c>
      <c r="BE83" s="53" t="s">
        <v>15</v>
      </c>
      <c r="BF83" s="339" t="s">
        <v>12</v>
      </c>
    </row>
    <row r="84" spans="1:58" s="210" customFormat="1" ht="15" customHeight="1">
      <c r="A84" s="335" t="s">
        <v>101</v>
      </c>
      <c r="B84" s="203"/>
      <c r="C84" s="204">
        <v>1</v>
      </c>
      <c r="D84" s="204">
        <v>2</v>
      </c>
      <c r="E84" s="205">
        <v>3</v>
      </c>
      <c r="F84" s="204">
        <v>4</v>
      </c>
      <c r="G84" s="204" t="s">
        <v>19</v>
      </c>
      <c r="H84" s="205" t="s">
        <v>20</v>
      </c>
      <c r="I84" s="204" t="s">
        <v>21</v>
      </c>
      <c r="J84" s="205" t="s">
        <v>22</v>
      </c>
      <c r="K84" s="204" t="s">
        <v>23</v>
      </c>
      <c r="L84" s="204">
        <v>6</v>
      </c>
      <c r="M84" s="204">
        <v>7</v>
      </c>
      <c r="N84" s="204">
        <v>8</v>
      </c>
      <c r="O84" s="204">
        <v>9</v>
      </c>
      <c r="P84" s="204" t="s">
        <v>24</v>
      </c>
      <c r="Q84" s="205" t="s">
        <v>25</v>
      </c>
      <c r="R84" s="204" t="s">
        <v>26</v>
      </c>
      <c r="S84" s="204" t="s">
        <v>27</v>
      </c>
      <c r="T84" s="206" t="s">
        <v>28</v>
      </c>
      <c r="U84" s="206">
        <v>11</v>
      </c>
      <c r="V84" s="206">
        <v>12</v>
      </c>
      <c r="W84" s="206">
        <v>13</v>
      </c>
      <c r="X84" s="214"/>
      <c r="Y84" s="215"/>
      <c r="Z84" s="222"/>
      <c r="AA84" s="222"/>
      <c r="AB84" s="216"/>
      <c r="AC84" s="217"/>
      <c r="AD84" s="218">
        <v>1</v>
      </c>
      <c r="AE84" s="218">
        <v>2</v>
      </c>
      <c r="AF84" s="219">
        <v>3</v>
      </c>
      <c r="AG84" s="218">
        <v>4</v>
      </c>
      <c r="AH84" s="218" t="s">
        <v>19</v>
      </c>
      <c r="AI84" s="219" t="s">
        <v>20</v>
      </c>
      <c r="AJ84" s="218" t="s">
        <v>21</v>
      </c>
      <c r="AK84" s="219" t="s">
        <v>22</v>
      </c>
      <c r="AL84" s="218" t="s">
        <v>23</v>
      </c>
      <c r="AM84" s="218">
        <v>6</v>
      </c>
      <c r="AN84" s="218">
        <v>7</v>
      </c>
      <c r="AO84" s="218">
        <v>8</v>
      </c>
      <c r="AP84" s="218">
        <v>9</v>
      </c>
      <c r="AQ84" s="218" t="s">
        <v>24</v>
      </c>
      <c r="AR84" s="219" t="s">
        <v>25</v>
      </c>
      <c r="AS84" s="218" t="s">
        <v>26</v>
      </c>
      <c r="AT84" s="218" t="s">
        <v>27</v>
      </c>
      <c r="AU84" s="304" t="s">
        <v>28</v>
      </c>
      <c r="AV84" s="304">
        <v>11</v>
      </c>
      <c r="AW84" s="304">
        <v>12</v>
      </c>
      <c r="AX84" s="304">
        <v>13</v>
      </c>
      <c r="AY84" s="332"/>
      <c r="AZ84" s="221"/>
      <c r="BA84" s="222"/>
      <c r="BB84" s="222"/>
      <c r="BC84" s="222"/>
      <c r="BD84" s="223"/>
      <c r="BE84" s="222"/>
      <c r="BF84" s="340"/>
    </row>
    <row r="85" spans="1:58" ht="15" customHeight="1">
      <c r="A85" s="144">
        <v>1</v>
      </c>
      <c r="B85" s="2" t="s">
        <v>79</v>
      </c>
      <c r="C85" s="2"/>
      <c r="D85" s="2"/>
      <c r="E85" s="22"/>
      <c r="F85" s="22"/>
      <c r="G85" s="22"/>
      <c r="H85" s="2"/>
      <c r="I85" s="2"/>
      <c r="J85" s="22"/>
      <c r="K85" s="22"/>
      <c r="L85" s="22"/>
      <c r="M85" s="22"/>
      <c r="N85" s="65"/>
      <c r="O85" s="2"/>
      <c r="P85" s="2"/>
      <c r="Q85" s="2"/>
      <c r="X85" s="331">
        <v>0</v>
      </c>
      <c r="Y85" s="328">
        <v>1.1574074074074073E-05</v>
      </c>
      <c r="Z85" s="328">
        <v>0.0013820601851851852</v>
      </c>
      <c r="AA85" s="328">
        <v>0</v>
      </c>
      <c r="AB85" s="328">
        <v>0.0013820601851851852</v>
      </c>
      <c r="AC85" s="331">
        <v>1</v>
      </c>
      <c r="AW85" s="1">
        <v>5</v>
      </c>
      <c r="AY85" s="331">
        <v>5</v>
      </c>
      <c r="AZ85" s="328">
        <v>1.1574074074074102E-05</v>
      </c>
      <c r="BA85" s="328">
        <v>0.0014184027777777778</v>
      </c>
      <c r="BB85" s="328">
        <v>5.787037037037051E-05</v>
      </c>
      <c r="BC85" s="328">
        <v>0.0014762731481481482</v>
      </c>
      <c r="BD85" s="331">
        <v>1</v>
      </c>
      <c r="BE85" s="328">
        <v>0.0028583333333333334</v>
      </c>
      <c r="BF85" s="341">
        <v>1</v>
      </c>
    </row>
    <row r="86" spans="1:58" ht="15" customHeight="1">
      <c r="A86" s="293">
        <v>2</v>
      </c>
      <c r="B86" s="2" t="s">
        <v>77</v>
      </c>
      <c r="C86" s="2"/>
      <c r="D86" s="2"/>
      <c r="E86" s="22"/>
      <c r="F86" s="22"/>
      <c r="G86" s="22"/>
      <c r="H86" s="2"/>
      <c r="I86" s="2"/>
      <c r="J86" s="22"/>
      <c r="K86" s="22"/>
      <c r="L86" s="22"/>
      <c r="M86" s="22"/>
      <c r="N86" s="65"/>
      <c r="O86" s="2"/>
      <c r="P86" s="2"/>
      <c r="Q86" s="2"/>
      <c r="X86" s="320">
        <v>0</v>
      </c>
      <c r="Y86" s="329">
        <v>1.1574074074074073E-05</v>
      </c>
      <c r="Z86" s="329">
        <v>0.0017872685185185185</v>
      </c>
      <c r="AA86" s="329">
        <v>0</v>
      </c>
      <c r="AB86" s="329">
        <v>0.0017872685185185185</v>
      </c>
      <c r="AC86" s="320">
        <v>2</v>
      </c>
      <c r="AJ86" s="1">
        <v>5</v>
      </c>
      <c r="AL86" s="1">
        <v>5</v>
      </c>
      <c r="AT86" s="1">
        <v>5</v>
      </c>
      <c r="AY86" s="320">
        <v>15</v>
      </c>
      <c r="AZ86" s="329">
        <v>1.1574074074074102E-05</v>
      </c>
      <c r="BA86" s="329">
        <v>0.001565972222222222</v>
      </c>
      <c r="BB86" s="329">
        <v>0.00017361111111111152</v>
      </c>
      <c r="BC86" s="329">
        <v>0.0017395833333333336</v>
      </c>
      <c r="BD86" s="320">
        <v>2</v>
      </c>
      <c r="BE86" s="329">
        <v>0.003526851851851852</v>
      </c>
      <c r="BF86" s="342">
        <v>2</v>
      </c>
    </row>
    <row r="87" spans="1:58" ht="15" customHeight="1" thickBot="1">
      <c r="A87" s="294">
        <v>3</v>
      </c>
      <c r="B87" s="295" t="s">
        <v>78</v>
      </c>
      <c r="C87" s="295"/>
      <c r="D87" s="296"/>
      <c r="E87" s="289"/>
      <c r="F87" s="290"/>
      <c r="G87" s="289">
        <v>5</v>
      </c>
      <c r="H87" s="295"/>
      <c r="I87" s="296"/>
      <c r="J87" s="289"/>
      <c r="K87" s="290"/>
      <c r="L87" s="289"/>
      <c r="M87" s="289"/>
      <c r="N87" s="291"/>
      <c r="O87" s="287"/>
      <c r="P87" s="287"/>
      <c r="Q87" s="287"/>
      <c r="R87" s="287"/>
      <c r="S87" s="287"/>
      <c r="T87" s="287">
        <v>5</v>
      </c>
      <c r="U87" s="287"/>
      <c r="V87" s="287"/>
      <c r="W87" s="287"/>
      <c r="X87" s="324">
        <v>10</v>
      </c>
      <c r="Y87" s="330">
        <v>1.1574074074074073E-05</v>
      </c>
      <c r="Z87" s="330">
        <v>0.0019549768518518514</v>
      </c>
      <c r="AA87" s="330">
        <v>0.00011574074074074073</v>
      </c>
      <c r="AB87" s="330">
        <v>0.0020707175925925923</v>
      </c>
      <c r="AC87" s="324">
        <v>3</v>
      </c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>
        <v>5</v>
      </c>
      <c r="AX87" s="288"/>
      <c r="AY87" s="324">
        <v>5</v>
      </c>
      <c r="AZ87" s="330">
        <v>1.1574074074074102E-05</v>
      </c>
      <c r="BA87" s="330">
        <v>0.0016913194444444447</v>
      </c>
      <c r="BB87" s="330">
        <v>5.787037037037051E-05</v>
      </c>
      <c r="BC87" s="330">
        <v>0.0017491898148148152</v>
      </c>
      <c r="BD87" s="324">
        <v>3</v>
      </c>
      <c r="BE87" s="330">
        <v>0.0038199074074074073</v>
      </c>
      <c r="BF87" s="343">
        <v>3</v>
      </c>
    </row>
    <row r="88" spans="2:58" ht="15" customHeight="1">
      <c r="B88" s="72"/>
      <c r="C88" s="72"/>
      <c r="D88" s="76"/>
      <c r="E88" s="30"/>
      <c r="F88" s="22"/>
      <c r="G88" s="30"/>
      <c r="H88" s="72"/>
      <c r="I88" s="76"/>
      <c r="J88" s="30"/>
      <c r="K88" s="22"/>
      <c r="L88" s="30"/>
      <c r="M88" s="30"/>
      <c r="N88" s="65"/>
      <c r="O88" s="2"/>
      <c r="P88" s="2"/>
      <c r="Q88" s="2"/>
      <c r="AY88" s="10"/>
      <c r="AZ88" s="301"/>
      <c r="BA88" s="301"/>
      <c r="BB88" s="301"/>
      <c r="BC88" s="301"/>
      <c r="BD88" s="10"/>
      <c r="BE88" s="301"/>
      <c r="BF88" s="347"/>
    </row>
    <row r="89" spans="2:58" ht="15" customHeight="1" thickBot="1">
      <c r="B89" s="72"/>
      <c r="C89" s="72"/>
      <c r="D89" s="76"/>
      <c r="E89" s="30"/>
      <c r="F89" s="22"/>
      <c r="G89" s="30"/>
      <c r="H89" s="72"/>
      <c r="I89" s="76"/>
      <c r="J89" s="30"/>
      <c r="K89" s="22"/>
      <c r="L89" s="30"/>
      <c r="M89" s="30"/>
      <c r="N89" s="65"/>
      <c r="O89" s="2"/>
      <c r="P89" s="2"/>
      <c r="Q89" s="2"/>
      <c r="AY89" s="10"/>
      <c r="AZ89" s="301"/>
      <c r="BA89" s="301"/>
      <c r="BB89" s="301"/>
      <c r="BC89" s="301"/>
      <c r="BD89" s="10"/>
      <c r="BE89" s="301"/>
      <c r="BF89" s="347"/>
    </row>
    <row r="90" spans="1:58" ht="15" customHeight="1">
      <c r="A90" s="281"/>
      <c r="B90" s="167"/>
      <c r="C90" s="362" t="s">
        <v>34</v>
      </c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63"/>
      <c r="X90" s="282" t="s">
        <v>1</v>
      </c>
      <c r="Y90" s="283"/>
      <c r="Z90" s="283" t="s">
        <v>2</v>
      </c>
      <c r="AA90" s="283"/>
      <c r="AB90" s="283" t="s">
        <v>3</v>
      </c>
      <c r="AC90" s="286"/>
      <c r="AD90" s="353" t="s">
        <v>33</v>
      </c>
      <c r="AE90" s="354"/>
      <c r="AF90" s="354"/>
      <c r="AG90" s="354"/>
      <c r="AH90" s="354"/>
      <c r="AI90" s="354"/>
      <c r="AJ90" s="354"/>
      <c r="AK90" s="354"/>
      <c r="AL90" s="354"/>
      <c r="AM90" s="354"/>
      <c r="AN90" s="354"/>
      <c r="AO90" s="354"/>
      <c r="AP90" s="354"/>
      <c r="AQ90" s="354"/>
      <c r="AR90" s="354"/>
      <c r="AS90" s="354"/>
      <c r="AT90" s="354"/>
      <c r="AU90" s="354"/>
      <c r="AV90" s="354"/>
      <c r="AW90" s="354"/>
      <c r="AX90" s="355"/>
      <c r="AY90" s="284" t="s">
        <v>1</v>
      </c>
      <c r="AZ90" s="285"/>
      <c r="BA90" s="283" t="s">
        <v>2</v>
      </c>
      <c r="BB90" s="283"/>
      <c r="BC90" s="283" t="s">
        <v>3</v>
      </c>
      <c r="BD90" s="286"/>
      <c r="BE90" s="283" t="s">
        <v>12</v>
      </c>
      <c r="BF90" s="337" t="s">
        <v>4</v>
      </c>
    </row>
    <row r="91" spans="1:58" ht="15" customHeight="1">
      <c r="A91" s="145"/>
      <c r="B91" s="31"/>
      <c r="C91" s="364"/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65"/>
      <c r="X91" s="33" t="s">
        <v>5</v>
      </c>
      <c r="Y91" s="34"/>
      <c r="Z91" s="34"/>
      <c r="AA91" s="34"/>
      <c r="AB91" s="34" t="s">
        <v>5</v>
      </c>
      <c r="AC91" s="1"/>
      <c r="AD91" s="356"/>
      <c r="AE91" s="357"/>
      <c r="AF91" s="357"/>
      <c r="AG91" s="357"/>
      <c r="AH91" s="357"/>
      <c r="AI91" s="357"/>
      <c r="AJ91" s="357"/>
      <c r="AK91" s="357"/>
      <c r="AL91" s="357"/>
      <c r="AM91" s="357"/>
      <c r="AN91" s="357"/>
      <c r="AO91" s="357"/>
      <c r="AP91" s="357"/>
      <c r="AQ91" s="357"/>
      <c r="AR91" s="357"/>
      <c r="AS91" s="357"/>
      <c r="AT91" s="357"/>
      <c r="AU91" s="357"/>
      <c r="AV91" s="357"/>
      <c r="AW91" s="357"/>
      <c r="AX91" s="358"/>
      <c r="AY91" s="184" t="s">
        <v>5</v>
      </c>
      <c r="AZ91" s="20"/>
      <c r="BA91" s="34" t="s">
        <v>7</v>
      </c>
      <c r="BB91" s="34"/>
      <c r="BC91" s="34" t="s">
        <v>5</v>
      </c>
      <c r="BE91" s="34" t="s">
        <v>14</v>
      </c>
      <c r="BF91" s="338"/>
    </row>
    <row r="92" spans="1:58" ht="15" customHeight="1">
      <c r="A92" s="145"/>
      <c r="B92" s="31"/>
      <c r="C92" s="366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8"/>
      <c r="X92" s="33" t="s">
        <v>6</v>
      </c>
      <c r="Y92" s="34"/>
      <c r="Z92" s="34" t="s">
        <v>7</v>
      </c>
      <c r="AA92" s="34"/>
      <c r="AB92" s="34" t="s">
        <v>7</v>
      </c>
      <c r="AC92" s="1"/>
      <c r="AD92" s="359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1"/>
      <c r="AY92" s="184" t="s">
        <v>6</v>
      </c>
      <c r="AZ92" s="20"/>
      <c r="BA92" s="34"/>
      <c r="BB92" s="34"/>
      <c r="BC92" s="34" t="s">
        <v>7</v>
      </c>
      <c r="BE92" s="53" t="s">
        <v>15</v>
      </c>
      <c r="BF92" s="339" t="s">
        <v>12</v>
      </c>
    </row>
    <row r="93" spans="1:58" s="210" customFormat="1" ht="15" customHeight="1">
      <c r="A93" s="333"/>
      <c r="B93" s="334" t="s">
        <v>100</v>
      </c>
      <c r="C93" s="204">
        <v>1</v>
      </c>
      <c r="D93" s="204">
        <v>2</v>
      </c>
      <c r="E93" s="205">
        <v>3</v>
      </c>
      <c r="F93" s="204">
        <v>4</v>
      </c>
      <c r="G93" s="204" t="s">
        <v>19</v>
      </c>
      <c r="H93" s="205" t="s">
        <v>20</v>
      </c>
      <c r="I93" s="204" t="s">
        <v>21</v>
      </c>
      <c r="J93" s="205" t="s">
        <v>22</v>
      </c>
      <c r="K93" s="204" t="s">
        <v>23</v>
      </c>
      <c r="L93" s="204">
        <v>6</v>
      </c>
      <c r="M93" s="204">
        <v>7</v>
      </c>
      <c r="N93" s="204">
        <v>8</v>
      </c>
      <c r="O93" s="204">
        <v>9</v>
      </c>
      <c r="P93" s="204" t="s">
        <v>24</v>
      </c>
      <c r="Q93" s="205" t="s">
        <v>25</v>
      </c>
      <c r="R93" s="204" t="s">
        <v>26</v>
      </c>
      <c r="S93" s="204" t="s">
        <v>27</v>
      </c>
      <c r="T93" s="206" t="s">
        <v>28</v>
      </c>
      <c r="U93" s="206">
        <v>11</v>
      </c>
      <c r="V93" s="206">
        <v>12</v>
      </c>
      <c r="W93" s="206">
        <v>13</v>
      </c>
      <c r="X93" s="214"/>
      <c r="Y93" s="215"/>
      <c r="Z93" s="222"/>
      <c r="AA93" s="222"/>
      <c r="AB93" s="216"/>
      <c r="AC93" s="217"/>
      <c r="AD93" s="218">
        <v>1</v>
      </c>
      <c r="AE93" s="218">
        <v>2</v>
      </c>
      <c r="AF93" s="219">
        <v>3</v>
      </c>
      <c r="AG93" s="218">
        <v>4</v>
      </c>
      <c r="AH93" s="218" t="s">
        <v>19</v>
      </c>
      <c r="AI93" s="219" t="s">
        <v>20</v>
      </c>
      <c r="AJ93" s="218" t="s">
        <v>21</v>
      </c>
      <c r="AK93" s="219" t="s">
        <v>22</v>
      </c>
      <c r="AL93" s="218" t="s">
        <v>23</v>
      </c>
      <c r="AM93" s="218">
        <v>6</v>
      </c>
      <c r="AN93" s="218">
        <v>7</v>
      </c>
      <c r="AO93" s="218">
        <v>8</v>
      </c>
      <c r="AP93" s="218">
        <v>9</v>
      </c>
      <c r="AQ93" s="218" t="s">
        <v>24</v>
      </c>
      <c r="AR93" s="219" t="s">
        <v>25</v>
      </c>
      <c r="AS93" s="218" t="s">
        <v>26</v>
      </c>
      <c r="AT93" s="218" t="s">
        <v>27</v>
      </c>
      <c r="AU93" s="304" t="s">
        <v>28</v>
      </c>
      <c r="AV93" s="304">
        <v>11</v>
      </c>
      <c r="AW93" s="304">
        <v>12</v>
      </c>
      <c r="AX93" s="304">
        <v>13</v>
      </c>
      <c r="AY93" s="332"/>
      <c r="AZ93" s="221"/>
      <c r="BA93" s="222"/>
      <c r="BB93" s="222"/>
      <c r="BC93" s="222"/>
      <c r="BD93" s="223"/>
      <c r="BE93" s="222"/>
      <c r="BF93" s="340"/>
    </row>
    <row r="94" spans="1:58" ht="15" customHeight="1">
      <c r="A94" s="144">
        <v>1</v>
      </c>
      <c r="B94" s="2" t="s">
        <v>81</v>
      </c>
      <c r="C94" s="2"/>
      <c r="D94" s="1"/>
      <c r="E94" s="30"/>
      <c r="F94" s="22"/>
      <c r="G94" s="30"/>
      <c r="H94" s="2"/>
      <c r="I94" s="1"/>
      <c r="J94" s="30"/>
      <c r="K94" s="22"/>
      <c r="L94" s="30"/>
      <c r="M94" s="22"/>
      <c r="N94" s="65"/>
      <c r="O94" s="2"/>
      <c r="P94" s="2"/>
      <c r="Q94" s="2"/>
      <c r="X94" s="331">
        <v>0</v>
      </c>
      <c r="Y94" s="328">
        <v>1.15740740740741E-05</v>
      </c>
      <c r="Z94" s="328">
        <v>0.0013753472222222222</v>
      </c>
      <c r="AA94" s="328">
        <v>0</v>
      </c>
      <c r="AB94" s="328">
        <v>0.0013753472222222222</v>
      </c>
      <c r="AC94" s="331">
        <v>1</v>
      </c>
      <c r="AG94" s="1">
        <v>5</v>
      </c>
      <c r="AM94" s="1">
        <v>5</v>
      </c>
      <c r="AX94" s="1">
        <v>5</v>
      </c>
      <c r="AY94" s="331">
        <v>15</v>
      </c>
      <c r="AZ94" s="328">
        <v>1.15740740740741E-05</v>
      </c>
      <c r="BA94" s="328">
        <v>0.0014619212962962964</v>
      </c>
      <c r="BB94" s="328">
        <v>0.0001736111111111115</v>
      </c>
      <c r="BC94" s="328">
        <v>0.001635532407407408</v>
      </c>
      <c r="BD94" s="331">
        <v>2</v>
      </c>
      <c r="BE94" s="328">
        <v>0.0030108796296296303</v>
      </c>
      <c r="BF94" s="341">
        <v>1</v>
      </c>
    </row>
    <row r="95" spans="1:58" ht="15" customHeight="1">
      <c r="A95" s="144">
        <v>2</v>
      </c>
      <c r="B95" s="2" t="s">
        <v>82</v>
      </c>
      <c r="C95" s="2"/>
      <c r="D95" s="1"/>
      <c r="E95" s="30"/>
      <c r="F95" s="22"/>
      <c r="G95" s="30"/>
      <c r="H95" s="2"/>
      <c r="I95" s="1">
        <v>5</v>
      </c>
      <c r="J95" s="30"/>
      <c r="K95" s="22"/>
      <c r="L95" s="30"/>
      <c r="M95" s="22"/>
      <c r="N95" s="65"/>
      <c r="O95" s="2"/>
      <c r="P95" s="2"/>
      <c r="Q95" s="2"/>
      <c r="U95" s="2">
        <v>5</v>
      </c>
      <c r="X95" s="320">
        <v>10</v>
      </c>
      <c r="Y95" s="329">
        <v>1.15740740740741E-05</v>
      </c>
      <c r="Z95" s="329">
        <v>0.0016087962962962963</v>
      </c>
      <c r="AA95" s="329">
        <v>0.000115740740740741</v>
      </c>
      <c r="AB95" s="329">
        <v>0.0017245370370370372</v>
      </c>
      <c r="AC95" s="320">
        <v>2</v>
      </c>
      <c r="AE95" s="1">
        <v>5</v>
      </c>
      <c r="AM95" s="1">
        <v>5</v>
      </c>
      <c r="AN95" s="1">
        <v>5</v>
      </c>
      <c r="AU95" s="1">
        <v>5</v>
      </c>
      <c r="AY95" s="320">
        <v>20</v>
      </c>
      <c r="AZ95" s="329">
        <v>1.15740740740741E-05</v>
      </c>
      <c r="BA95" s="329">
        <v>0.001308912037037037</v>
      </c>
      <c r="BB95" s="329">
        <v>0.000231481481481482</v>
      </c>
      <c r="BC95" s="329">
        <v>0.001540393518518519</v>
      </c>
      <c r="BD95" s="320">
        <v>1</v>
      </c>
      <c r="BE95" s="329">
        <v>0.0032649305555555565</v>
      </c>
      <c r="BF95" s="342">
        <v>2</v>
      </c>
    </row>
    <row r="96" spans="1:58" ht="15" customHeight="1" thickBot="1">
      <c r="A96" s="150">
        <v>3</v>
      </c>
      <c r="B96" s="287" t="s">
        <v>80</v>
      </c>
      <c r="C96" s="287"/>
      <c r="D96" s="288"/>
      <c r="E96" s="289"/>
      <c r="F96" s="290"/>
      <c r="G96" s="289">
        <v>10</v>
      </c>
      <c r="H96" s="287"/>
      <c r="I96" s="288"/>
      <c r="J96" s="289"/>
      <c r="K96" s="290"/>
      <c r="L96" s="289"/>
      <c r="M96" s="290"/>
      <c r="N96" s="291"/>
      <c r="O96" s="287"/>
      <c r="P96" s="287"/>
      <c r="Q96" s="287"/>
      <c r="R96" s="287"/>
      <c r="S96" s="287"/>
      <c r="T96" s="287"/>
      <c r="U96" s="287">
        <v>5</v>
      </c>
      <c r="V96" s="287"/>
      <c r="W96" s="287"/>
      <c r="X96" s="324">
        <v>15</v>
      </c>
      <c r="Y96" s="330">
        <v>1.15740740740741E-05</v>
      </c>
      <c r="Z96" s="330">
        <v>0.0019067129629629631</v>
      </c>
      <c r="AA96" s="330">
        <v>0.0001736111111111115</v>
      </c>
      <c r="AB96" s="330">
        <v>0.0020803240740740747</v>
      </c>
      <c r="AC96" s="324">
        <v>3</v>
      </c>
      <c r="AD96" s="288"/>
      <c r="AE96" s="288"/>
      <c r="AF96" s="288"/>
      <c r="AG96" s="288"/>
      <c r="AH96" s="288"/>
      <c r="AI96" s="288"/>
      <c r="AJ96" s="288"/>
      <c r="AK96" s="288"/>
      <c r="AL96" s="288"/>
      <c r="AM96" s="288"/>
      <c r="AN96" s="288"/>
      <c r="AO96" s="288"/>
      <c r="AP96" s="288"/>
      <c r="AQ96" s="288"/>
      <c r="AR96" s="288"/>
      <c r="AS96" s="288"/>
      <c r="AT96" s="288"/>
      <c r="AU96" s="288"/>
      <c r="AV96" s="288"/>
      <c r="AW96" s="288"/>
      <c r="AX96" s="288"/>
      <c r="AY96" s="324">
        <v>0</v>
      </c>
      <c r="AZ96" s="330">
        <v>1.15740740740741E-05</v>
      </c>
      <c r="BA96" s="330">
        <v>0.0020246527777777776</v>
      </c>
      <c r="BB96" s="330">
        <v>0</v>
      </c>
      <c r="BC96" s="330">
        <v>0.0020246527777777776</v>
      </c>
      <c r="BD96" s="324">
        <v>3</v>
      </c>
      <c r="BE96" s="330">
        <v>0.004104976851851853</v>
      </c>
      <c r="BF96" s="343">
        <v>3</v>
      </c>
    </row>
    <row r="97" spans="3:58" ht="15" customHeight="1">
      <c r="C97" s="2"/>
      <c r="D97" s="1"/>
      <c r="E97" s="30"/>
      <c r="F97" s="22"/>
      <c r="G97" s="30"/>
      <c r="H97" s="2"/>
      <c r="I97" s="1"/>
      <c r="J97" s="30"/>
      <c r="K97" s="22"/>
      <c r="L97" s="30"/>
      <c r="M97" s="22"/>
      <c r="N97" s="65"/>
      <c r="O97" s="2"/>
      <c r="P97" s="2"/>
      <c r="Q97" s="2"/>
      <c r="Y97" s="301">
        <v>0.250011574074074</v>
      </c>
      <c r="AA97" s="301">
        <v>0</v>
      </c>
      <c r="AB97" s="301" t="s">
        <v>99</v>
      </c>
      <c r="AC97" s="10" t="s">
        <v>99</v>
      </c>
      <c r="AY97" s="10"/>
      <c r="AZ97" s="301">
        <v>1.15740740740741E-05</v>
      </c>
      <c r="BA97" s="301"/>
      <c r="BB97" s="301">
        <v>0</v>
      </c>
      <c r="BC97" s="301" t="s">
        <v>99</v>
      </c>
      <c r="BD97" s="10" t="s">
        <v>99</v>
      </c>
      <c r="BE97" s="301" t="s">
        <v>99</v>
      </c>
      <c r="BF97" s="347" t="s">
        <v>99</v>
      </c>
    </row>
  </sheetData>
  <sheetProtection/>
  <mergeCells count="14">
    <mergeCell ref="C90:W92"/>
    <mergeCell ref="AD90:AX92"/>
    <mergeCell ref="C38:W40"/>
    <mergeCell ref="AD38:AX40"/>
    <mergeCell ref="C64:W66"/>
    <mergeCell ref="AD64:AX66"/>
    <mergeCell ref="C81:W83"/>
    <mergeCell ref="AD81:AX83"/>
    <mergeCell ref="AC1:AC3"/>
    <mergeCell ref="BD1:BD3"/>
    <mergeCell ref="AD1:AX3"/>
    <mergeCell ref="C1:W3"/>
    <mergeCell ref="C22:W24"/>
    <mergeCell ref="AD22:AX24"/>
  </mergeCells>
  <printOptions/>
  <pageMargins left="0.11811023622047245" right="0.2362204724409449" top="0.9544791666666667" bottom="0.3937007874015748" header="0.2755905511811024" footer="0.31496062992125984"/>
  <pageSetup fitToHeight="3" fitToWidth="1" horizontalDpi="300" verticalDpi="300" orientation="landscape" paperSize="9" scale="79" r:id="rId1"/>
  <headerFooter alignWithMargins="0">
    <oddHeader>&amp;L&amp;14DE BLIJDE RIJDERS&amp;C&amp;"Arial,Cursief"&amp;14Districtskampioenschap WEST
Minimarathon
7 februari 2010&amp;R&amp;14STAL DE RONDE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9"/>
  <sheetViews>
    <sheetView zoomScale="75" zoomScaleNormal="75" zoomScalePageLayoutView="0" workbookViewId="0" topLeftCell="A1">
      <selection activeCell="A25" sqref="A2:IV25"/>
    </sheetView>
  </sheetViews>
  <sheetFormatPr defaultColWidth="8.8515625" defaultRowHeight="11.25" customHeight="1"/>
  <cols>
    <col min="1" max="1" width="3.421875" style="1" customWidth="1"/>
    <col min="2" max="2" width="15.57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6" customWidth="1"/>
    <col min="7" max="7" width="2.421875" style="5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6" customWidth="1"/>
    <col min="12" max="12" width="2.421875" style="5" customWidth="1"/>
    <col min="13" max="13" width="2.421875" style="6" customWidth="1"/>
    <col min="14" max="14" width="2.421875" style="7" customWidth="1"/>
    <col min="15" max="17" width="2.421875" style="3" customWidth="1"/>
    <col min="18" max="23" width="2.421875" style="2" customWidth="1"/>
    <col min="24" max="24" width="5.28125" style="8" customWidth="1"/>
    <col min="25" max="25" width="0" style="9" hidden="1" customWidth="1"/>
    <col min="26" max="26" width="7.57421875" style="9" customWidth="1"/>
    <col min="27" max="27" width="0" style="9" hidden="1" customWidth="1"/>
    <col min="28" max="28" width="7.7109375" style="9" customWidth="1"/>
    <col min="29" max="29" width="3.28125" style="10" customWidth="1"/>
    <col min="30" max="50" width="2.421875" style="2" customWidth="1"/>
    <col min="51" max="51" width="6.421875" style="2" customWidth="1"/>
    <col min="52" max="52" width="8.8515625" style="2" hidden="1" customWidth="1"/>
    <col min="53" max="53" width="7.7109375" style="2" customWidth="1"/>
    <col min="54" max="54" width="1.57421875" style="2" hidden="1" customWidth="1"/>
    <col min="55" max="55" width="8.8515625" style="2" customWidth="1"/>
    <col min="56" max="56" width="3.8515625" style="2" customWidth="1"/>
    <col min="57" max="16384" width="8.8515625" style="2" customWidth="1"/>
  </cols>
  <sheetData>
    <row r="1" spans="1:58" ht="9.75" customHeight="1">
      <c r="A1" s="131"/>
      <c r="B1" s="132"/>
      <c r="C1" s="133"/>
      <c r="D1" s="134"/>
      <c r="E1" s="134"/>
      <c r="F1" s="135"/>
      <c r="G1" s="134"/>
      <c r="H1" s="136"/>
      <c r="I1" s="134"/>
      <c r="J1" s="134"/>
      <c r="K1" s="135"/>
      <c r="L1" s="134"/>
      <c r="M1" s="137"/>
      <c r="N1" s="138"/>
      <c r="O1" s="135"/>
      <c r="P1" s="135"/>
      <c r="Q1" s="135"/>
      <c r="R1" s="139"/>
      <c r="S1" s="139"/>
      <c r="T1" s="139"/>
      <c r="U1" s="139"/>
      <c r="V1" s="139"/>
      <c r="W1" s="139"/>
      <c r="X1" s="140"/>
      <c r="Y1" s="141"/>
      <c r="Z1" s="142"/>
      <c r="AA1" s="142"/>
      <c r="AB1" s="143"/>
      <c r="AC1" s="369" t="s">
        <v>4</v>
      </c>
      <c r="AD1" s="165"/>
      <c r="AE1" s="166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371" t="s">
        <v>4</v>
      </c>
      <c r="BE1" s="167"/>
      <c r="BF1" s="168"/>
    </row>
    <row r="2" spans="1:58" ht="9.75" customHeight="1">
      <c r="A2" s="144"/>
      <c r="C2" s="374" t="s">
        <v>34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6"/>
      <c r="X2" s="27" t="s">
        <v>1</v>
      </c>
      <c r="Y2" s="28"/>
      <c r="Z2" s="28" t="s">
        <v>2</v>
      </c>
      <c r="AA2" s="28"/>
      <c r="AB2" s="28" t="s">
        <v>3</v>
      </c>
      <c r="AC2" s="370"/>
      <c r="AD2" s="378" t="s">
        <v>33</v>
      </c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80"/>
      <c r="AY2" s="183" t="s">
        <v>1</v>
      </c>
      <c r="AZ2" s="20"/>
      <c r="BA2" s="46" t="s">
        <v>2</v>
      </c>
      <c r="BB2" s="46"/>
      <c r="BC2" s="46" t="s">
        <v>3</v>
      </c>
      <c r="BD2" s="372"/>
      <c r="BE2" s="28" t="s">
        <v>12</v>
      </c>
      <c r="BF2" s="169" t="s">
        <v>4</v>
      </c>
    </row>
    <row r="3" spans="1:58" ht="9.75" customHeight="1">
      <c r="A3" s="145"/>
      <c r="B3" s="31"/>
      <c r="C3" s="364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65"/>
      <c r="X3" s="33" t="s">
        <v>5</v>
      </c>
      <c r="Y3" s="34"/>
      <c r="Z3" s="34"/>
      <c r="AA3" s="34"/>
      <c r="AB3" s="34" t="s">
        <v>5</v>
      </c>
      <c r="AC3" s="370"/>
      <c r="AD3" s="356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58"/>
      <c r="AY3" s="184" t="s">
        <v>5</v>
      </c>
      <c r="AZ3" s="20"/>
      <c r="BA3" s="34" t="s">
        <v>7</v>
      </c>
      <c r="BB3" s="34"/>
      <c r="BC3" s="34" t="s">
        <v>5</v>
      </c>
      <c r="BD3" s="372"/>
      <c r="BE3" s="34" t="s">
        <v>14</v>
      </c>
      <c r="BF3" s="170"/>
    </row>
    <row r="4" spans="1:58" ht="9.75" customHeight="1">
      <c r="A4" s="145"/>
      <c r="B4" s="31"/>
      <c r="C4" s="366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8"/>
      <c r="X4" s="33" t="s">
        <v>6</v>
      </c>
      <c r="Y4" s="34"/>
      <c r="Z4" s="34" t="s">
        <v>7</v>
      </c>
      <c r="AA4" s="34"/>
      <c r="AB4" s="34" t="s">
        <v>7</v>
      </c>
      <c r="AC4" s="370"/>
      <c r="AD4" s="359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1"/>
      <c r="AY4" s="184" t="s">
        <v>6</v>
      </c>
      <c r="AZ4" s="20"/>
      <c r="BA4" s="34"/>
      <c r="BB4" s="34"/>
      <c r="BC4" s="34" t="s">
        <v>7</v>
      </c>
      <c r="BD4" s="373"/>
      <c r="BE4" s="53" t="s">
        <v>15</v>
      </c>
      <c r="BF4" s="171" t="s">
        <v>12</v>
      </c>
    </row>
    <row r="5" spans="1:58" s="210" customFormat="1" ht="18" customHeight="1">
      <c r="A5" s="211"/>
      <c r="B5" s="203" t="s">
        <v>66</v>
      </c>
      <c r="C5" s="204">
        <v>1</v>
      </c>
      <c r="D5" s="212">
        <v>2</v>
      </c>
      <c r="E5" s="213">
        <v>3</v>
      </c>
      <c r="F5" s="204">
        <v>4</v>
      </c>
      <c r="G5" s="212" t="s">
        <v>19</v>
      </c>
      <c r="H5" s="213" t="s">
        <v>20</v>
      </c>
      <c r="I5" s="212" t="s">
        <v>21</v>
      </c>
      <c r="J5" s="213" t="s">
        <v>22</v>
      </c>
      <c r="K5" s="212" t="s">
        <v>23</v>
      </c>
      <c r="L5" s="204">
        <v>6</v>
      </c>
      <c r="M5" s="212">
        <v>7</v>
      </c>
      <c r="N5" s="204">
        <v>8</v>
      </c>
      <c r="O5" s="212">
        <v>9</v>
      </c>
      <c r="P5" s="212" t="s">
        <v>24</v>
      </c>
      <c r="Q5" s="213" t="s">
        <v>25</v>
      </c>
      <c r="R5" s="212" t="s">
        <v>26</v>
      </c>
      <c r="S5" s="212" t="s">
        <v>27</v>
      </c>
      <c r="T5" s="206" t="s">
        <v>28</v>
      </c>
      <c r="U5" s="206">
        <v>11</v>
      </c>
      <c r="V5" s="206">
        <v>12</v>
      </c>
      <c r="W5" s="206">
        <v>13</v>
      </c>
      <c r="X5" s="214"/>
      <c r="Y5" s="215"/>
      <c r="Z5" s="207"/>
      <c r="AA5" s="207"/>
      <c r="AB5" s="216"/>
      <c r="AC5" s="217"/>
      <c r="AD5" s="208">
        <v>1</v>
      </c>
      <c r="AE5" s="218">
        <v>2</v>
      </c>
      <c r="AF5" s="219">
        <v>3</v>
      </c>
      <c r="AG5" s="208">
        <v>4</v>
      </c>
      <c r="AH5" s="218" t="s">
        <v>19</v>
      </c>
      <c r="AI5" s="219" t="s">
        <v>20</v>
      </c>
      <c r="AJ5" s="218" t="s">
        <v>21</v>
      </c>
      <c r="AK5" s="219" t="s">
        <v>22</v>
      </c>
      <c r="AL5" s="218" t="s">
        <v>23</v>
      </c>
      <c r="AM5" s="208">
        <v>6</v>
      </c>
      <c r="AN5" s="218">
        <v>7</v>
      </c>
      <c r="AO5" s="208">
        <v>8</v>
      </c>
      <c r="AP5" s="218">
        <v>9</v>
      </c>
      <c r="AQ5" s="218" t="s">
        <v>24</v>
      </c>
      <c r="AR5" s="219" t="s">
        <v>25</v>
      </c>
      <c r="AS5" s="218" t="s">
        <v>26</v>
      </c>
      <c r="AT5" s="218" t="s">
        <v>27</v>
      </c>
      <c r="AU5" s="209" t="s">
        <v>28</v>
      </c>
      <c r="AV5" s="209">
        <v>11</v>
      </c>
      <c r="AW5" s="209">
        <v>12</v>
      </c>
      <c r="AX5" s="209">
        <v>13</v>
      </c>
      <c r="AY5" s="220"/>
      <c r="AZ5" s="221"/>
      <c r="BA5" s="222"/>
      <c r="BB5" s="222"/>
      <c r="BC5" s="222"/>
      <c r="BD5" s="223"/>
      <c r="BE5" s="222"/>
      <c r="BF5" s="224"/>
    </row>
    <row r="6" spans="1:58" ht="15" customHeight="1">
      <c r="A6" s="148">
        <v>4</v>
      </c>
      <c r="B6" s="2" t="s">
        <v>89</v>
      </c>
      <c r="C6" s="115"/>
      <c r="D6" s="116"/>
      <c r="E6" s="117"/>
      <c r="F6" s="118"/>
      <c r="G6" s="117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  <c r="S6" s="120"/>
      <c r="T6" s="120"/>
      <c r="U6" s="120"/>
      <c r="V6" s="120"/>
      <c r="W6" s="121"/>
      <c r="X6" s="27">
        <f aca="true" t="shared" si="0" ref="X6:X15">SUM(C6:W6)</f>
        <v>0</v>
      </c>
      <c r="Y6" s="45">
        <v>1.1574074074074102E-05</v>
      </c>
      <c r="Z6" s="46">
        <v>0.0012542824074074073</v>
      </c>
      <c r="AA6" s="40">
        <f aca="true" t="shared" si="1" ref="AA6:AA15">PRODUCT(X6,Y6)</f>
        <v>0</v>
      </c>
      <c r="AB6" s="28">
        <f aca="true" t="shared" si="2" ref="AB6:AB16">IF(Z6="","",SUM(AA6,Z6))</f>
        <v>0.0012542824074074073</v>
      </c>
      <c r="AC6" s="149">
        <f>IF(Z6="","",RANK(AB6,$AB$6:$AB27,1))</f>
        <v>1</v>
      </c>
      <c r="AD6" s="173"/>
      <c r="AE6" s="116"/>
      <c r="AF6" s="117"/>
      <c r="AG6" s="118"/>
      <c r="AH6" s="117"/>
      <c r="AI6" s="117"/>
      <c r="AJ6" s="129"/>
      <c r="AK6" s="117"/>
      <c r="AL6" s="118"/>
      <c r="AM6" s="117"/>
      <c r="AN6" s="117"/>
      <c r="AO6" s="129"/>
      <c r="AP6" s="119"/>
      <c r="AQ6" s="119"/>
      <c r="AR6" s="119"/>
      <c r="AS6" s="120"/>
      <c r="AT6" s="120"/>
      <c r="AU6" s="120"/>
      <c r="AV6" s="120"/>
      <c r="AW6" s="120"/>
      <c r="AX6" s="120"/>
      <c r="AY6" s="66">
        <f aca="true" t="shared" si="3" ref="AY6:AY14">SUM(AD6:AX6)</f>
        <v>0</v>
      </c>
      <c r="AZ6" s="45">
        <v>1.1574074074074102E-05</v>
      </c>
      <c r="BA6" s="28">
        <v>0.0012069444444444443</v>
      </c>
      <c r="BB6" s="45">
        <f aca="true" t="shared" si="4" ref="BB6:BB30">PRODUCT(AY6,AZ6)</f>
        <v>0</v>
      </c>
      <c r="BC6" s="41">
        <f aca="true" t="shared" si="5" ref="BC6:BC16">IF(BA6="","",SUM(BB6,BA6))</f>
        <v>0.0012069444444444443</v>
      </c>
      <c r="BD6" s="67">
        <f>IF(BA6="","",RANK(BC6,$BC$6:$BC27,1))</f>
        <v>1</v>
      </c>
      <c r="BE6" s="109">
        <f aca="true" t="shared" si="6" ref="BE6:BE17">IF(AB6="","",SUM(AB6,BC6))</f>
        <v>0.0024612268518518516</v>
      </c>
      <c r="BF6" s="270">
        <f>IF(BE6="","",RANK(BE6,$BE$6:$BE27,1))</f>
        <v>1</v>
      </c>
    </row>
    <row r="7" spans="1:58" ht="15" customHeight="1">
      <c r="A7" s="144">
        <v>14</v>
      </c>
      <c r="B7" s="2" t="s">
        <v>58</v>
      </c>
      <c r="C7" s="122"/>
      <c r="D7" s="123"/>
      <c r="E7" s="124"/>
      <c r="F7" s="125"/>
      <c r="G7" s="124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7"/>
      <c r="T7" s="127"/>
      <c r="U7" s="127"/>
      <c r="V7" s="127"/>
      <c r="W7" s="128"/>
      <c r="X7" s="33">
        <f t="shared" si="0"/>
        <v>0</v>
      </c>
      <c r="Y7" s="20">
        <v>1.15740740740741E-05</v>
      </c>
      <c r="Z7" s="51">
        <v>0.0013003472222222223</v>
      </c>
      <c r="AA7" s="21">
        <f t="shared" si="1"/>
        <v>0</v>
      </c>
      <c r="AB7" s="34">
        <f t="shared" si="2"/>
        <v>0.0013003472222222223</v>
      </c>
      <c r="AC7" s="147">
        <f>IF(Z7="","",RANK(AB7,$AB$6:$AB19,1))</f>
        <v>3</v>
      </c>
      <c r="AD7" s="174"/>
      <c r="AE7" s="123"/>
      <c r="AF7" s="124"/>
      <c r="AG7" s="125"/>
      <c r="AH7" s="124"/>
      <c r="AI7" s="124"/>
      <c r="AJ7" s="130"/>
      <c r="AK7" s="124"/>
      <c r="AL7" s="125"/>
      <c r="AM7" s="124"/>
      <c r="AN7" s="124"/>
      <c r="AO7" s="130"/>
      <c r="AP7" s="126"/>
      <c r="AQ7" s="126"/>
      <c r="AR7" s="126"/>
      <c r="AS7" s="127"/>
      <c r="AT7" s="127"/>
      <c r="AU7" s="127"/>
      <c r="AV7" s="127"/>
      <c r="AW7" s="127"/>
      <c r="AX7" s="127"/>
      <c r="AY7" s="68">
        <f t="shared" si="3"/>
        <v>0</v>
      </c>
      <c r="AZ7" s="20">
        <v>1.15740740740741E-05</v>
      </c>
      <c r="BA7" s="34">
        <v>0.0012680555555555555</v>
      </c>
      <c r="BB7" s="20">
        <f t="shared" si="4"/>
        <v>0</v>
      </c>
      <c r="BC7" s="69">
        <f t="shared" si="5"/>
        <v>0.0012680555555555555</v>
      </c>
      <c r="BD7" s="70">
        <f>IF(BA7="","",RANK(BC7,$BC$6:$BC19,1))</f>
        <v>4</v>
      </c>
      <c r="BE7" s="110">
        <f t="shared" si="6"/>
        <v>0.002568402777777778</v>
      </c>
      <c r="BF7" s="269">
        <f>IF(BE7="","",RANK(BE7,$BE$6:$BE19,1))</f>
        <v>2</v>
      </c>
    </row>
    <row r="8" spans="1:58" ht="15" customHeight="1">
      <c r="A8" s="144">
        <v>18</v>
      </c>
      <c r="B8" s="2" t="s">
        <v>62</v>
      </c>
      <c r="C8" s="122"/>
      <c r="D8" s="123">
        <v>5</v>
      </c>
      <c r="E8" s="124"/>
      <c r="F8" s="125"/>
      <c r="G8" s="124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7"/>
      <c r="S8" s="127"/>
      <c r="T8" s="127"/>
      <c r="U8" s="127"/>
      <c r="V8" s="127"/>
      <c r="W8" s="128"/>
      <c r="X8" s="33">
        <f>SUM(C8:W8)</f>
        <v>5</v>
      </c>
      <c r="Y8" s="20">
        <v>1.15740740740741E-05</v>
      </c>
      <c r="Z8" s="51">
        <v>0.0012893518518518519</v>
      </c>
      <c r="AA8" s="21">
        <f>PRODUCT(X8,Y8)</f>
        <v>5.78703703703705E-05</v>
      </c>
      <c r="AB8" s="34">
        <f t="shared" si="2"/>
        <v>0.0013472222222222223</v>
      </c>
      <c r="AC8" s="147">
        <f>IF(Z8="","",RANK(AB8,$AB$6:$AB16,1))</f>
        <v>6</v>
      </c>
      <c r="AD8" s="174"/>
      <c r="AE8" s="123"/>
      <c r="AF8" s="124"/>
      <c r="AG8" s="125"/>
      <c r="AH8" s="124"/>
      <c r="AI8" s="124"/>
      <c r="AJ8" s="130"/>
      <c r="AK8" s="124"/>
      <c r="AL8" s="125"/>
      <c r="AM8" s="124"/>
      <c r="AN8" s="124"/>
      <c r="AO8" s="130"/>
      <c r="AP8" s="126"/>
      <c r="AQ8" s="126"/>
      <c r="AR8" s="126"/>
      <c r="AS8" s="127"/>
      <c r="AT8" s="127"/>
      <c r="AU8" s="127"/>
      <c r="AV8" s="127"/>
      <c r="AW8" s="127"/>
      <c r="AX8" s="127"/>
      <c r="AY8" s="68">
        <f t="shared" si="3"/>
        <v>0</v>
      </c>
      <c r="AZ8" s="20">
        <v>1.15740740740741E-05</v>
      </c>
      <c r="BA8" s="34">
        <v>0.0012243055555555555</v>
      </c>
      <c r="BB8" s="20">
        <f t="shared" si="4"/>
        <v>0</v>
      </c>
      <c r="BC8" s="69">
        <f t="shared" si="5"/>
        <v>0.0012243055555555555</v>
      </c>
      <c r="BD8" s="70">
        <f>IF(BA8="","",RANK(BC8,$BC$6:$BC16,1))</f>
        <v>2</v>
      </c>
      <c r="BE8" s="110">
        <f t="shared" si="6"/>
        <v>0.0025715277777777776</v>
      </c>
      <c r="BF8" s="269">
        <f>IF(BE8="","",RANK(BE8,$BE$6:$BE16,1))</f>
        <v>3</v>
      </c>
    </row>
    <row r="9" spans="1:58" ht="15" customHeight="1">
      <c r="A9" s="144">
        <v>9</v>
      </c>
      <c r="B9" s="2" t="s">
        <v>53</v>
      </c>
      <c r="C9" s="122"/>
      <c r="D9" s="123"/>
      <c r="E9" s="124"/>
      <c r="F9" s="125"/>
      <c r="G9" s="12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7"/>
      <c r="S9" s="127"/>
      <c r="T9" s="127"/>
      <c r="U9" s="127"/>
      <c r="V9" s="127"/>
      <c r="W9" s="128"/>
      <c r="X9" s="33">
        <f t="shared" si="0"/>
        <v>0</v>
      </c>
      <c r="Y9" s="20">
        <v>1.1574074074074102E-05</v>
      </c>
      <c r="Z9" s="51">
        <v>0.001282638888888889</v>
      </c>
      <c r="AA9" s="21">
        <f t="shared" si="1"/>
        <v>0</v>
      </c>
      <c r="AB9" s="34">
        <f t="shared" si="2"/>
        <v>0.001282638888888889</v>
      </c>
      <c r="AC9" s="147">
        <f>IF(Z9="","",RANK(AB9,$AB$6:$AB26,1))</f>
        <v>2</v>
      </c>
      <c r="AD9" s="174"/>
      <c r="AE9" s="123"/>
      <c r="AF9" s="124"/>
      <c r="AG9" s="125"/>
      <c r="AH9" s="124"/>
      <c r="AI9" s="124"/>
      <c r="AJ9" s="130"/>
      <c r="AK9" s="124"/>
      <c r="AL9" s="125"/>
      <c r="AM9" s="124"/>
      <c r="AN9" s="124"/>
      <c r="AO9" s="130">
        <v>5</v>
      </c>
      <c r="AP9" s="126"/>
      <c r="AQ9" s="126"/>
      <c r="AR9" s="126"/>
      <c r="AS9" s="127"/>
      <c r="AT9" s="127">
        <v>5</v>
      </c>
      <c r="AU9" s="127"/>
      <c r="AV9" s="127"/>
      <c r="AW9" s="127"/>
      <c r="AX9" s="127"/>
      <c r="AY9" s="68">
        <f t="shared" si="3"/>
        <v>10</v>
      </c>
      <c r="AZ9" s="20">
        <v>1.1574074074074102E-05</v>
      </c>
      <c r="BA9" s="34">
        <v>0.0012013888888888888</v>
      </c>
      <c r="BB9" s="20">
        <f t="shared" si="4"/>
        <v>0.00011574074074074102</v>
      </c>
      <c r="BC9" s="69">
        <f t="shared" si="5"/>
        <v>0.00131712962962963</v>
      </c>
      <c r="BD9" s="70">
        <f>IF(BA9="","",RANK(BC9,$BC$6:$BC26,1))</f>
        <v>7</v>
      </c>
      <c r="BE9" s="110">
        <f t="shared" si="6"/>
        <v>0.0025997685185185186</v>
      </c>
      <c r="BF9" s="269">
        <f>IF(BE9="","",RANK(BE9,$BE$6:$BE26,1))</f>
        <v>4</v>
      </c>
    </row>
    <row r="10" spans="1:58" ht="15" customHeight="1">
      <c r="A10" s="144">
        <v>11</v>
      </c>
      <c r="B10" s="2" t="s">
        <v>55</v>
      </c>
      <c r="C10" s="122"/>
      <c r="D10" s="123"/>
      <c r="E10" s="124"/>
      <c r="F10" s="125"/>
      <c r="G10" s="12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7"/>
      <c r="S10" s="127"/>
      <c r="T10" s="127"/>
      <c r="U10" s="127"/>
      <c r="V10" s="127"/>
      <c r="W10" s="128"/>
      <c r="X10" s="33">
        <f>SUM(C10:W10)</f>
        <v>0</v>
      </c>
      <c r="Y10" s="20">
        <v>1.1574074074074102E-05</v>
      </c>
      <c r="Z10" s="51">
        <v>0.0013248842592592592</v>
      </c>
      <c r="AA10" s="21">
        <f>PRODUCT(X10,Y10)</f>
        <v>0</v>
      </c>
      <c r="AB10" s="34">
        <f>IF(Z10="","",SUM(AA10,Z10))</f>
        <v>0.0013248842592592592</v>
      </c>
      <c r="AC10" s="147">
        <f>IF(Z10="","",RANK(AB10,$AB$6:$AB25,1))</f>
        <v>5</v>
      </c>
      <c r="AD10" s="174"/>
      <c r="AE10" s="123"/>
      <c r="AF10" s="124"/>
      <c r="AG10" s="125"/>
      <c r="AH10" s="124"/>
      <c r="AI10" s="124"/>
      <c r="AJ10" s="130"/>
      <c r="AK10" s="124"/>
      <c r="AL10" s="125"/>
      <c r="AM10" s="124"/>
      <c r="AN10" s="124"/>
      <c r="AO10" s="130"/>
      <c r="AP10" s="126"/>
      <c r="AQ10" s="126"/>
      <c r="AR10" s="126"/>
      <c r="AS10" s="127"/>
      <c r="AT10" s="127"/>
      <c r="AU10" s="127"/>
      <c r="AV10" s="127"/>
      <c r="AW10" s="127"/>
      <c r="AX10" s="127"/>
      <c r="AY10" s="68">
        <f>SUM(AD10:AX10)</f>
        <v>0</v>
      </c>
      <c r="AZ10" s="20">
        <v>1.1574074074074102E-05</v>
      </c>
      <c r="BA10" s="34">
        <v>0.001296875</v>
      </c>
      <c r="BB10" s="20">
        <f t="shared" si="4"/>
        <v>0</v>
      </c>
      <c r="BC10" s="69">
        <f>IF(BA10="","",SUM(BB10,BA10))</f>
        <v>0.001296875</v>
      </c>
      <c r="BD10" s="70">
        <f>IF(BA10="","",RANK(BC10,$BC$6:$BC25,1))</f>
        <v>5</v>
      </c>
      <c r="BE10" s="110">
        <f t="shared" si="6"/>
        <v>0.0026217592592592594</v>
      </c>
      <c r="BF10" s="269">
        <f>IF(BE10="","",RANK(BE10,$BE$6:$BE25,1))</f>
        <v>5</v>
      </c>
    </row>
    <row r="11" spans="1:58" ht="15" customHeight="1">
      <c r="A11" s="144">
        <v>3</v>
      </c>
      <c r="B11" s="2" t="s">
        <v>49</v>
      </c>
      <c r="C11" s="122"/>
      <c r="D11" s="123"/>
      <c r="E11" s="124"/>
      <c r="F11" s="125"/>
      <c r="G11" s="12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7"/>
      <c r="S11" s="127"/>
      <c r="T11" s="127"/>
      <c r="U11" s="127"/>
      <c r="V11" s="127"/>
      <c r="W11" s="128"/>
      <c r="X11" s="33">
        <f>SUM(C11:W11)</f>
        <v>0</v>
      </c>
      <c r="Y11" s="20">
        <v>1.1574074074074073E-05</v>
      </c>
      <c r="Z11" s="51">
        <v>0.001303587962962963</v>
      </c>
      <c r="AA11" s="21">
        <f>PRODUCT(X11,Y11)</f>
        <v>0</v>
      </c>
      <c r="AB11" s="34">
        <f t="shared" si="2"/>
        <v>0.001303587962962963</v>
      </c>
      <c r="AC11" s="147">
        <f>IF(Z11="","",RANK(AB11,$AB$6:$AB33,1))</f>
        <v>4</v>
      </c>
      <c r="AD11" s="174"/>
      <c r="AE11" s="123"/>
      <c r="AF11" s="124"/>
      <c r="AG11" s="125"/>
      <c r="AH11" s="124"/>
      <c r="AI11" s="124"/>
      <c r="AJ11" s="130"/>
      <c r="AK11" s="124"/>
      <c r="AL11" s="125"/>
      <c r="AM11" s="124"/>
      <c r="AN11" s="124"/>
      <c r="AO11" s="130"/>
      <c r="AP11" s="126"/>
      <c r="AQ11" s="126"/>
      <c r="AR11" s="126"/>
      <c r="AS11" s="127"/>
      <c r="AT11" s="127"/>
      <c r="AU11" s="127"/>
      <c r="AV11" s="127"/>
      <c r="AW11" s="127"/>
      <c r="AX11" s="127"/>
      <c r="AY11" s="68">
        <f t="shared" si="3"/>
        <v>0</v>
      </c>
      <c r="AZ11" s="20">
        <v>1.1574074074074102E-05</v>
      </c>
      <c r="BA11" s="34">
        <v>0.0013215277777777776</v>
      </c>
      <c r="BB11" s="20">
        <f t="shared" si="4"/>
        <v>0</v>
      </c>
      <c r="BC11" s="69">
        <f t="shared" si="5"/>
        <v>0.0013215277777777776</v>
      </c>
      <c r="BD11" s="70">
        <f>IF(BA11="","",RANK(BC11,$BC$6:$BC33,1))</f>
        <v>8</v>
      </c>
      <c r="BE11" s="110">
        <f t="shared" si="6"/>
        <v>0.0026251157407407404</v>
      </c>
      <c r="BF11" s="269">
        <f>IF(BE11="","",RANK(BE11,$BE$6:$BE33,1))</f>
        <v>6</v>
      </c>
    </row>
    <row r="12" spans="1:58" ht="15" customHeight="1">
      <c r="A12" s="144">
        <v>12</v>
      </c>
      <c r="B12" s="2" t="s">
        <v>56</v>
      </c>
      <c r="C12" s="122"/>
      <c r="D12" s="123"/>
      <c r="E12" s="124"/>
      <c r="F12" s="125"/>
      <c r="G12" s="124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7"/>
      <c r="S12" s="127"/>
      <c r="T12" s="127"/>
      <c r="U12" s="127"/>
      <c r="V12" s="127"/>
      <c r="W12" s="128"/>
      <c r="X12" s="33">
        <f>SUM(C12:W12)</f>
        <v>0</v>
      </c>
      <c r="Y12" s="20">
        <v>1.1574074074074102E-05</v>
      </c>
      <c r="Z12" s="51">
        <v>0.0013984953703703703</v>
      </c>
      <c r="AA12" s="21">
        <f>PRODUCT(X12,Y12)</f>
        <v>0</v>
      </c>
      <c r="AB12" s="34">
        <f>IF(Z12="","",SUM(AA12,Z12))</f>
        <v>0.0013984953703703703</v>
      </c>
      <c r="AC12" s="147">
        <f>IF(Z12="","",RANK(AB12,$AB$6:$AB26,1))</f>
        <v>8</v>
      </c>
      <c r="AD12" s="174"/>
      <c r="AE12" s="123"/>
      <c r="AF12" s="124"/>
      <c r="AG12" s="125"/>
      <c r="AH12" s="124"/>
      <c r="AI12" s="124"/>
      <c r="AJ12" s="130"/>
      <c r="AK12" s="124"/>
      <c r="AL12" s="125"/>
      <c r="AM12" s="124"/>
      <c r="AN12" s="124"/>
      <c r="AO12" s="130"/>
      <c r="AP12" s="126"/>
      <c r="AQ12" s="126"/>
      <c r="AR12" s="126"/>
      <c r="AS12" s="127"/>
      <c r="AT12" s="127"/>
      <c r="AU12" s="127"/>
      <c r="AV12" s="127"/>
      <c r="AW12" s="127"/>
      <c r="AX12" s="127"/>
      <c r="AY12" s="68">
        <f>SUM(AD12:AX12)</f>
        <v>0</v>
      </c>
      <c r="AZ12" s="20">
        <v>1.1574074074074102E-05</v>
      </c>
      <c r="BA12" s="34">
        <v>0.0012539351851851852</v>
      </c>
      <c r="BB12" s="20">
        <f t="shared" si="4"/>
        <v>0</v>
      </c>
      <c r="BC12" s="69">
        <f>IF(BA12="","",SUM(BB12,BA12))</f>
        <v>0.0012539351851851852</v>
      </c>
      <c r="BD12" s="70">
        <f>IF(BA12="","",RANK(BC12,$BC$6:$BC26,1))</f>
        <v>3</v>
      </c>
      <c r="BE12" s="110">
        <f t="shared" si="6"/>
        <v>0.0026524305555555554</v>
      </c>
      <c r="BF12" s="269">
        <f>IF(BE12="","",RANK(BE12,$BE$6:$BE26,1))</f>
        <v>7</v>
      </c>
    </row>
    <row r="13" spans="1:58" ht="15" customHeight="1">
      <c r="A13" s="144">
        <v>10</v>
      </c>
      <c r="B13" s="2" t="s">
        <v>54</v>
      </c>
      <c r="C13" s="122"/>
      <c r="D13" s="123"/>
      <c r="E13" s="124"/>
      <c r="F13" s="125"/>
      <c r="G13" s="124"/>
      <c r="H13" s="126"/>
      <c r="I13" s="126"/>
      <c r="J13" s="126"/>
      <c r="K13" s="126"/>
      <c r="L13" s="126"/>
      <c r="M13" s="126"/>
      <c r="N13" s="126"/>
      <c r="O13" s="126">
        <v>5</v>
      </c>
      <c r="P13" s="126"/>
      <c r="Q13" s="126"/>
      <c r="R13" s="127"/>
      <c r="S13" s="127"/>
      <c r="T13" s="127"/>
      <c r="U13" s="127"/>
      <c r="V13" s="127"/>
      <c r="W13" s="128"/>
      <c r="X13" s="33">
        <f t="shared" si="0"/>
        <v>5</v>
      </c>
      <c r="Y13" s="20">
        <v>1.1574074074074102E-05</v>
      </c>
      <c r="Z13" s="51">
        <v>0.0013225694444444446</v>
      </c>
      <c r="AA13" s="21">
        <f t="shared" si="1"/>
        <v>5.787037037037051E-05</v>
      </c>
      <c r="AB13" s="34">
        <f t="shared" si="2"/>
        <v>0.001380439814814815</v>
      </c>
      <c r="AC13" s="147">
        <f>IF(Z13="","",RANK(AB13,$AB$6:$AB29,1))</f>
        <v>7</v>
      </c>
      <c r="AD13" s="174"/>
      <c r="AE13" s="123"/>
      <c r="AF13" s="124"/>
      <c r="AG13" s="125"/>
      <c r="AH13" s="124"/>
      <c r="AI13" s="124"/>
      <c r="AJ13" s="130"/>
      <c r="AK13" s="124"/>
      <c r="AL13" s="125"/>
      <c r="AM13" s="124"/>
      <c r="AN13" s="124"/>
      <c r="AO13" s="130"/>
      <c r="AP13" s="126"/>
      <c r="AQ13" s="126"/>
      <c r="AR13" s="126"/>
      <c r="AS13" s="127"/>
      <c r="AT13" s="127"/>
      <c r="AU13" s="127">
        <v>5</v>
      </c>
      <c r="AV13" s="127"/>
      <c r="AW13" s="127"/>
      <c r="AX13" s="127"/>
      <c r="AY13" s="68">
        <f t="shared" si="3"/>
        <v>5</v>
      </c>
      <c r="AZ13" s="20">
        <v>1.1574074074074102E-05</v>
      </c>
      <c r="BA13" s="34">
        <v>0.0012646990740740741</v>
      </c>
      <c r="BB13" s="20">
        <f t="shared" si="4"/>
        <v>5.787037037037051E-05</v>
      </c>
      <c r="BC13" s="69">
        <f t="shared" si="5"/>
        <v>0.0013225694444444446</v>
      </c>
      <c r="BD13" s="70">
        <f>IF(BA13="","",RANK(BC13,$BC$6:$BC29,1))</f>
        <v>9</v>
      </c>
      <c r="BE13" s="110">
        <f t="shared" si="6"/>
        <v>0.0027030092592592596</v>
      </c>
      <c r="BF13" s="175">
        <f>IF(BE13="","",RANK(BE13,$BE$6:$BE29,1))</f>
        <v>8</v>
      </c>
    </row>
    <row r="14" spans="1:58" ht="15" customHeight="1">
      <c r="A14" s="144">
        <v>6</v>
      </c>
      <c r="B14" s="2" t="s">
        <v>50</v>
      </c>
      <c r="C14" s="122"/>
      <c r="D14" s="123"/>
      <c r="E14" s="124"/>
      <c r="F14" s="125"/>
      <c r="G14" s="124"/>
      <c r="H14" s="126"/>
      <c r="I14" s="126"/>
      <c r="J14" s="126">
        <v>5</v>
      </c>
      <c r="K14" s="126"/>
      <c r="L14" s="126"/>
      <c r="M14" s="126"/>
      <c r="N14" s="126"/>
      <c r="O14" s="126"/>
      <c r="P14" s="126"/>
      <c r="Q14" s="126"/>
      <c r="R14" s="127"/>
      <c r="S14" s="127"/>
      <c r="T14" s="127"/>
      <c r="U14" s="127"/>
      <c r="V14" s="127"/>
      <c r="W14" s="128"/>
      <c r="X14" s="33">
        <f t="shared" si="0"/>
        <v>5</v>
      </c>
      <c r="Y14" s="20">
        <v>1.1574074074074102E-05</v>
      </c>
      <c r="Z14" s="51">
        <v>0.0013444444444444443</v>
      </c>
      <c r="AA14" s="21">
        <f t="shared" si="1"/>
        <v>5.787037037037051E-05</v>
      </c>
      <c r="AB14" s="34">
        <f t="shared" si="2"/>
        <v>0.0014023148148148148</v>
      </c>
      <c r="AC14" s="147">
        <f>IF(Z14="","",RANK(AB14,$AB$6:$AB34,1))</f>
        <v>9</v>
      </c>
      <c r="AD14" s="174"/>
      <c r="AE14" s="123"/>
      <c r="AF14" s="124"/>
      <c r="AG14" s="125"/>
      <c r="AH14" s="124"/>
      <c r="AI14" s="124"/>
      <c r="AJ14" s="130"/>
      <c r="AK14" s="124"/>
      <c r="AL14" s="125"/>
      <c r="AM14" s="124"/>
      <c r="AN14" s="124"/>
      <c r="AO14" s="130"/>
      <c r="AP14" s="126"/>
      <c r="AQ14" s="126"/>
      <c r="AR14" s="126"/>
      <c r="AS14" s="127"/>
      <c r="AT14" s="127"/>
      <c r="AU14" s="127"/>
      <c r="AV14" s="127"/>
      <c r="AW14" s="127">
        <v>5</v>
      </c>
      <c r="AX14" s="127"/>
      <c r="AY14" s="68">
        <f t="shared" si="3"/>
        <v>5</v>
      </c>
      <c r="AZ14" s="20">
        <v>1.1574074074074102E-05</v>
      </c>
      <c r="BA14" s="34">
        <v>0.001361574074074074</v>
      </c>
      <c r="BB14" s="20">
        <f t="shared" si="4"/>
        <v>5.787037037037051E-05</v>
      </c>
      <c r="BC14" s="69">
        <f t="shared" si="5"/>
        <v>0.0014194444444444445</v>
      </c>
      <c r="BD14" s="70">
        <f>IF(BA14="","",RANK(BC14,$BC$6:$BC34,1))</f>
        <v>10</v>
      </c>
      <c r="BE14" s="110">
        <f t="shared" si="6"/>
        <v>0.002821759259259259</v>
      </c>
      <c r="BF14" s="175">
        <f>IF(BE14="","",RANK(BE14,$BE$6:$BE34,1))</f>
        <v>9</v>
      </c>
    </row>
    <row r="15" spans="1:58" ht="15" customHeight="1">
      <c r="A15" s="144">
        <v>7</v>
      </c>
      <c r="B15" s="2" t="s">
        <v>51</v>
      </c>
      <c r="C15" s="122"/>
      <c r="D15" s="123"/>
      <c r="E15" s="124"/>
      <c r="F15" s="125"/>
      <c r="G15" s="124"/>
      <c r="H15" s="126"/>
      <c r="I15" s="126"/>
      <c r="J15" s="126"/>
      <c r="K15" s="126"/>
      <c r="L15" s="126">
        <v>5</v>
      </c>
      <c r="M15" s="126"/>
      <c r="N15" s="126"/>
      <c r="O15" s="126"/>
      <c r="P15" s="126"/>
      <c r="Q15" s="126"/>
      <c r="R15" s="127"/>
      <c r="S15" s="127">
        <v>5</v>
      </c>
      <c r="T15" s="127"/>
      <c r="U15" s="127">
        <v>5</v>
      </c>
      <c r="V15" s="127"/>
      <c r="W15" s="128"/>
      <c r="X15" s="33">
        <f t="shared" si="0"/>
        <v>15</v>
      </c>
      <c r="Y15" s="20">
        <v>1.1574074074074102E-05</v>
      </c>
      <c r="Z15" s="51">
        <v>0.001354976851851852</v>
      </c>
      <c r="AA15" s="21">
        <f t="shared" si="1"/>
        <v>0.00017361111111111152</v>
      </c>
      <c r="AB15" s="34">
        <f aca="true" t="shared" si="7" ref="AB15:AB22">IF(Z15="","",SUM(AA15,Z15))</f>
        <v>0.0015285879629629636</v>
      </c>
      <c r="AC15" s="147">
        <f>IF(Z15="","",RANK(AB15,$AB$6:$AB34,1))</f>
        <v>11</v>
      </c>
      <c r="AD15" s="174"/>
      <c r="AE15" s="123"/>
      <c r="AF15" s="124"/>
      <c r="AG15" s="125"/>
      <c r="AH15" s="124"/>
      <c r="AI15" s="124"/>
      <c r="AJ15" s="130"/>
      <c r="AK15" s="124"/>
      <c r="AL15" s="125"/>
      <c r="AM15" s="124"/>
      <c r="AN15" s="124"/>
      <c r="AO15" s="130"/>
      <c r="AP15" s="126"/>
      <c r="AQ15" s="126"/>
      <c r="AR15" s="126"/>
      <c r="AS15" s="127"/>
      <c r="AT15" s="127"/>
      <c r="AU15" s="127"/>
      <c r="AV15" s="127"/>
      <c r="AW15" s="127"/>
      <c r="AX15" s="127"/>
      <c r="AY15" s="68">
        <f aca="true" t="shared" si="8" ref="AY15:AY29">SUM(AD15:AX15)</f>
        <v>0</v>
      </c>
      <c r="AZ15" s="20">
        <v>1.1574074074074102E-05</v>
      </c>
      <c r="BA15" s="34">
        <v>0.001298148148148148</v>
      </c>
      <c r="BB15" s="20">
        <f t="shared" si="4"/>
        <v>0</v>
      </c>
      <c r="BC15" s="69">
        <f aca="true" t="shared" si="9" ref="BC15:BC29">IF(BA15="","",SUM(BB15,BA15))</f>
        <v>0.001298148148148148</v>
      </c>
      <c r="BD15" s="70">
        <f>IF(BA15="","",RANK(BC15,$BC$6:$BC34,1))</f>
        <v>6</v>
      </c>
      <c r="BE15" s="110">
        <f t="shared" si="6"/>
        <v>0.0028267361111111115</v>
      </c>
      <c r="BF15" s="175">
        <f>IF(BE15="","",RANK(BE15,$BE$6:$BE34,1))</f>
        <v>10</v>
      </c>
    </row>
    <row r="16" spans="1:58" ht="15" customHeight="1">
      <c r="A16" s="144">
        <v>13</v>
      </c>
      <c r="B16" s="2" t="s">
        <v>57</v>
      </c>
      <c r="C16" s="122"/>
      <c r="D16" s="123"/>
      <c r="E16" s="124"/>
      <c r="F16" s="125"/>
      <c r="G16" s="124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7"/>
      <c r="S16" s="127"/>
      <c r="T16" s="127"/>
      <c r="U16" s="127"/>
      <c r="V16" s="127"/>
      <c r="W16" s="128"/>
      <c r="X16" s="33">
        <f aca="true" t="shared" si="10" ref="X16:X23">SUM(C16:W16)</f>
        <v>0</v>
      </c>
      <c r="Y16" s="20">
        <v>1.15740740740741E-05</v>
      </c>
      <c r="Z16" s="51">
        <v>0.0014744212962962964</v>
      </c>
      <c r="AA16" s="21">
        <f aca="true" t="shared" si="11" ref="AA16:AA23">PRODUCT(X16,Y16)</f>
        <v>0</v>
      </c>
      <c r="AB16" s="34">
        <f t="shared" si="2"/>
        <v>0.0014744212962962964</v>
      </c>
      <c r="AC16" s="147">
        <f>IF(Z16="","",RANK(AB16,$AB$6:$AB29,1))</f>
        <v>10</v>
      </c>
      <c r="AD16" s="174"/>
      <c r="AE16" s="123"/>
      <c r="AF16" s="124"/>
      <c r="AG16" s="125"/>
      <c r="AH16" s="124"/>
      <c r="AI16" s="124"/>
      <c r="AJ16" s="130"/>
      <c r="AK16" s="124"/>
      <c r="AL16" s="125"/>
      <c r="AM16" s="124">
        <v>5</v>
      </c>
      <c r="AN16" s="124"/>
      <c r="AO16" s="130"/>
      <c r="AP16" s="126"/>
      <c r="AQ16" s="126"/>
      <c r="AR16" s="126"/>
      <c r="AS16" s="127"/>
      <c r="AT16" s="127"/>
      <c r="AU16" s="127"/>
      <c r="AV16" s="127"/>
      <c r="AW16" s="127"/>
      <c r="AX16" s="127"/>
      <c r="AY16" s="68">
        <f>SUM(AD16:AX16)</f>
        <v>5</v>
      </c>
      <c r="AZ16" s="20">
        <v>1.15740740740741E-05</v>
      </c>
      <c r="BA16" s="34">
        <v>0.001439236111111111</v>
      </c>
      <c r="BB16" s="20">
        <f t="shared" si="4"/>
        <v>5.78703703703705E-05</v>
      </c>
      <c r="BC16" s="69">
        <f t="shared" si="5"/>
        <v>0.0014971064814814814</v>
      </c>
      <c r="BD16" s="70">
        <f>IF(BA16="","",RANK(BC16,$BC$6:$BC29,1))</f>
        <v>13</v>
      </c>
      <c r="BE16" s="110">
        <f t="shared" si="6"/>
        <v>0.002971527777777778</v>
      </c>
      <c r="BF16" s="175">
        <f>IF(BE16="","",RANK(BE16,$BE$6:$BE29,1))</f>
        <v>11</v>
      </c>
    </row>
    <row r="17" spans="1:58" ht="15" customHeight="1">
      <c r="A17" s="144">
        <v>15</v>
      </c>
      <c r="B17" s="2" t="s">
        <v>59</v>
      </c>
      <c r="C17" s="122"/>
      <c r="D17" s="123">
        <v>5</v>
      </c>
      <c r="E17" s="124"/>
      <c r="F17" s="125"/>
      <c r="G17" s="124"/>
      <c r="H17" s="126"/>
      <c r="I17" s="126"/>
      <c r="J17" s="126"/>
      <c r="K17" s="126"/>
      <c r="L17" s="126"/>
      <c r="M17" s="126"/>
      <c r="N17" s="126"/>
      <c r="O17" s="126">
        <v>5</v>
      </c>
      <c r="P17" s="126"/>
      <c r="Q17" s="126"/>
      <c r="R17" s="127"/>
      <c r="S17" s="127"/>
      <c r="T17" s="127"/>
      <c r="U17" s="127"/>
      <c r="V17" s="127"/>
      <c r="W17" s="128"/>
      <c r="X17" s="33">
        <f t="shared" si="10"/>
        <v>10</v>
      </c>
      <c r="Y17" s="20">
        <v>1.15740740740741E-05</v>
      </c>
      <c r="Z17" s="51">
        <v>0.0014842592592592592</v>
      </c>
      <c r="AA17" s="21">
        <f t="shared" si="11"/>
        <v>0.000115740740740741</v>
      </c>
      <c r="AB17" s="34">
        <f t="shared" si="7"/>
        <v>0.0016</v>
      </c>
      <c r="AC17" s="147">
        <f>IF(Z17="","",RANK(AB17,$AB$6:$AB28,1))</f>
        <v>14</v>
      </c>
      <c r="AD17" s="174"/>
      <c r="AE17" s="123"/>
      <c r="AF17" s="124"/>
      <c r="AG17" s="125"/>
      <c r="AH17" s="124"/>
      <c r="AI17" s="124"/>
      <c r="AJ17" s="130"/>
      <c r="AK17" s="124"/>
      <c r="AL17" s="125"/>
      <c r="AM17" s="124"/>
      <c r="AN17" s="124"/>
      <c r="AO17" s="130"/>
      <c r="AP17" s="126"/>
      <c r="AQ17" s="126"/>
      <c r="AR17" s="126"/>
      <c r="AS17" s="127"/>
      <c r="AT17" s="127"/>
      <c r="AU17" s="127"/>
      <c r="AV17" s="127"/>
      <c r="AW17" s="127"/>
      <c r="AX17" s="127"/>
      <c r="AY17" s="68">
        <f t="shared" si="8"/>
        <v>0</v>
      </c>
      <c r="AZ17" s="20">
        <v>1.15740740740741E-05</v>
      </c>
      <c r="BA17" s="34">
        <v>0.0014625</v>
      </c>
      <c r="BB17" s="20">
        <f t="shared" si="4"/>
        <v>0</v>
      </c>
      <c r="BC17" s="69">
        <f t="shared" si="9"/>
        <v>0.0014625</v>
      </c>
      <c r="BD17" s="70">
        <f>IF(BA17="","",RANK(BC17,$BC$6:$BC28,1))</f>
        <v>11</v>
      </c>
      <c r="BE17" s="110">
        <f t="shared" si="6"/>
        <v>0.0030625</v>
      </c>
      <c r="BF17" s="175">
        <f>IF(BE17="","",RANK(BE17,$BE$6:$BE28,1))</f>
        <v>12</v>
      </c>
    </row>
    <row r="18" spans="1:58" ht="15" customHeight="1">
      <c r="A18" s="144">
        <v>8</v>
      </c>
      <c r="B18" s="2" t="s">
        <v>64</v>
      </c>
      <c r="C18" s="122"/>
      <c r="D18" s="123"/>
      <c r="E18" s="124"/>
      <c r="F18" s="125"/>
      <c r="G18" s="124">
        <v>5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7"/>
      <c r="S18" s="127"/>
      <c r="T18" s="127"/>
      <c r="U18" s="127"/>
      <c r="V18" s="127"/>
      <c r="W18" s="128"/>
      <c r="X18" s="33">
        <f t="shared" si="10"/>
        <v>5</v>
      </c>
      <c r="Y18" s="20">
        <v>1.1574074074074102E-05</v>
      </c>
      <c r="Z18" s="51">
        <v>0.0015016203703703702</v>
      </c>
      <c r="AA18" s="21">
        <f t="shared" si="11"/>
        <v>5.787037037037051E-05</v>
      </c>
      <c r="AB18" s="34">
        <f t="shared" si="7"/>
        <v>0.0015594907407407406</v>
      </c>
      <c r="AC18" s="147">
        <f>IF(Z18="","",RANK(AB18,$AB$6:$AB36,1))</f>
        <v>12</v>
      </c>
      <c r="AD18" s="174"/>
      <c r="AE18" s="123"/>
      <c r="AF18" s="124"/>
      <c r="AG18" s="125"/>
      <c r="AH18" s="124"/>
      <c r="AI18" s="124"/>
      <c r="AJ18" s="130"/>
      <c r="AK18" s="124"/>
      <c r="AL18" s="125"/>
      <c r="AM18" s="124"/>
      <c r="AN18" s="124"/>
      <c r="AO18" s="130"/>
      <c r="AP18" s="126"/>
      <c r="AQ18" s="126"/>
      <c r="AR18" s="126"/>
      <c r="AS18" s="127"/>
      <c r="AT18" s="127"/>
      <c r="AU18" s="127"/>
      <c r="AV18" s="127"/>
      <c r="AW18" s="127">
        <v>5</v>
      </c>
      <c r="AX18" s="127"/>
      <c r="AY18" s="68">
        <f t="shared" si="8"/>
        <v>5</v>
      </c>
      <c r="AZ18" s="20">
        <v>1.1574074074074102E-05</v>
      </c>
      <c r="BA18" s="34">
        <v>0.0015025462962962963</v>
      </c>
      <c r="BB18" s="20">
        <f t="shared" si="4"/>
        <v>5.787037037037051E-05</v>
      </c>
      <c r="BC18" s="69">
        <f t="shared" si="9"/>
        <v>0.0015604166666666668</v>
      </c>
      <c r="BD18" s="70">
        <f>IF(BA18="","",RANK(BC18,$BC$6:$BC36,1))</f>
        <v>14</v>
      </c>
      <c r="BE18" s="110">
        <f aca="true" t="shared" si="12" ref="BE18:BE30">IF(AB18="","",SUM(AB18,BC18))</f>
        <v>0.003119907407407407</v>
      </c>
      <c r="BF18" s="175">
        <f>IF(BE18="","",RANK(BE18,$BE$6:$BE36,1))</f>
        <v>13</v>
      </c>
    </row>
    <row r="19" spans="1:58" ht="15" customHeight="1">
      <c r="A19" s="144">
        <v>19</v>
      </c>
      <c r="B19" s="2" t="s">
        <v>63</v>
      </c>
      <c r="C19" s="122"/>
      <c r="D19" s="123"/>
      <c r="E19" s="124"/>
      <c r="F19" s="125"/>
      <c r="G19" s="124"/>
      <c r="H19" s="126"/>
      <c r="I19" s="126"/>
      <c r="J19" s="126"/>
      <c r="K19" s="126">
        <v>5</v>
      </c>
      <c r="L19" s="126"/>
      <c r="M19" s="126"/>
      <c r="N19" s="126"/>
      <c r="O19" s="126"/>
      <c r="P19" s="126"/>
      <c r="Q19" s="126"/>
      <c r="R19" s="127"/>
      <c r="S19" s="127"/>
      <c r="T19" s="127"/>
      <c r="U19" s="127"/>
      <c r="V19" s="127"/>
      <c r="W19" s="128"/>
      <c r="X19" s="33">
        <f t="shared" si="10"/>
        <v>5</v>
      </c>
      <c r="Y19" s="20">
        <v>1.15740740740741E-05</v>
      </c>
      <c r="Z19" s="51">
        <v>0.0015024305555555555</v>
      </c>
      <c r="AA19" s="21">
        <f t="shared" si="11"/>
        <v>5.78703703703705E-05</v>
      </c>
      <c r="AB19" s="34">
        <f t="shared" si="7"/>
        <v>0.001560300925925926</v>
      </c>
      <c r="AC19" s="147">
        <f>IF(Z19="","",RANK(AB19,$AB$6:$AB26,1))</f>
        <v>13</v>
      </c>
      <c r="AD19" s="174"/>
      <c r="AE19" s="123"/>
      <c r="AF19" s="124">
        <v>5</v>
      </c>
      <c r="AG19" s="125"/>
      <c r="AH19" s="124"/>
      <c r="AI19" s="124"/>
      <c r="AJ19" s="130"/>
      <c r="AK19" s="124"/>
      <c r="AL19" s="125"/>
      <c r="AM19" s="124"/>
      <c r="AN19" s="124"/>
      <c r="AO19" s="130"/>
      <c r="AP19" s="126"/>
      <c r="AQ19" s="126"/>
      <c r="AR19" s="126"/>
      <c r="AS19" s="127"/>
      <c r="AT19" s="127"/>
      <c r="AU19" s="127"/>
      <c r="AV19" s="127">
        <v>5</v>
      </c>
      <c r="AW19" s="127"/>
      <c r="AX19" s="127"/>
      <c r="AY19" s="68">
        <f t="shared" si="8"/>
        <v>10</v>
      </c>
      <c r="AZ19" s="20">
        <v>1.15740740740741E-05</v>
      </c>
      <c r="BA19" s="34">
        <v>0.0014582175925925926</v>
      </c>
      <c r="BB19" s="20">
        <f t="shared" si="4"/>
        <v>0.000115740740740741</v>
      </c>
      <c r="BC19" s="69">
        <f t="shared" si="9"/>
        <v>0.0015739583333333335</v>
      </c>
      <c r="BD19" s="70">
        <f>IF(BA19="","",RANK(BC19,$BC$6:$BC26,1))</f>
        <v>15</v>
      </c>
      <c r="BE19" s="110">
        <f t="shared" si="12"/>
        <v>0.0031342592592592594</v>
      </c>
      <c r="BF19" s="175">
        <f>IF(BE19="","",RANK(BE19,$BE$6:$BE26,1))</f>
        <v>14</v>
      </c>
    </row>
    <row r="20" spans="1:58" ht="15" customHeight="1">
      <c r="A20" s="144">
        <v>2</v>
      </c>
      <c r="B20" s="2" t="s">
        <v>48</v>
      </c>
      <c r="C20" s="122"/>
      <c r="D20" s="123"/>
      <c r="E20" s="124"/>
      <c r="F20" s="125"/>
      <c r="G20" s="124"/>
      <c r="H20" s="126"/>
      <c r="I20" s="126"/>
      <c r="J20" s="126"/>
      <c r="K20" s="126"/>
      <c r="L20" s="126">
        <v>5</v>
      </c>
      <c r="M20" s="126"/>
      <c r="N20" s="126">
        <v>5</v>
      </c>
      <c r="O20" s="126">
        <v>5</v>
      </c>
      <c r="P20" s="126"/>
      <c r="Q20" s="126">
        <v>5</v>
      </c>
      <c r="R20" s="127"/>
      <c r="S20" s="127"/>
      <c r="T20" s="127"/>
      <c r="U20" s="127"/>
      <c r="V20" s="127"/>
      <c r="W20" s="128"/>
      <c r="X20" s="33">
        <f t="shared" si="10"/>
        <v>20</v>
      </c>
      <c r="Y20" s="20">
        <v>1.1574074074074073E-05</v>
      </c>
      <c r="Z20" s="51">
        <v>0.0014467592592592594</v>
      </c>
      <c r="AA20" s="21">
        <f t="shared" si="11"/>
        <v>0.00023148148148148146</v>
      </c>
      <c r="AB20" s="34">
        <f t="shared" si="7"/>
        <v>0.0016782407407407408</v>
      </c>
      <c r="AC20" s="147">
        <v>16</v>
      </c>
      <c r="AD20" s="174"/>
      <c r="AE20" s="123"/>
      <c r="AF20" s="124"/>
      <c r="AG20" s="125"/>
      <c r="AH20" s="124"/>
      <c r="AI20" s="124"/>
      <c r="AJ20" s="130"/>
      <c r="AK20" s="124"/>
      <c r="AL20" s="125"/>
      <c r="AM20" s="124">
        <v>5</v>
      </c>
      <c r="AN20" s="124"/>
      <c r="AO20" s="130">
        <v>5</v>
      </c>
      <c r="AP20" s="126">
        <v>5</v>
      </c>
      <c r="AQ20" s="126"/>
      <c r="AR20" s="126"/>
      <c r="AS20" s="127"/>
      <c r="AT20" s="127">
        <v>5</v>
      </c>
      <c r="AU20" s="127"/>
      <c r="AV20" s="127"/>
      <c r="AW20" s="127"/>
      <c r="AX20" s="127"/>
      <c r="AY20" s="68">
        <f>SUM(AD20:AX20)</f>
        <v>20</v>
      </c>
      <c r="AZ20" s="20">
        <v>1.1574074074074102E-05</v>
      </c>
      <c r="BA20" s="34">
        <v>0.0013606481481481482</v>
      </c>
      <c r="BB20" s="20">
        <f t="shared" si="4"/>
        <v>0.00023148148148148203</v>
      </c>
      <c r="BC20" s="69">
        <f t="shared" si="9"/>
        <v>0.0015921296296296302</v>
      </c>
      <c r="BD20" s="70">
        <f>IF(BA20="","",RANK(BC20,$BC$6:$BC43,1))</f>
        <v>16</v>
      </c>
      <c r="BE20" s="110">
        <f t="shared" si="12"/>
        <v>0.003270370370370371</v>
      </c>
      <c r="BF20" s="175">
        <f>IF(BE20="","",RANK(BE20,$BE$6:$BE43,1))</f>
        <v>15</v>
      </c>
    </row>
    <row r="21" spans="1:58" ht="15" customHeight="1">
      <c r="A21" s="144">
        <v>22</v>
      </c>
      <c r="B21" s="2" t="s">
        <v>65</v>
      </c>
      <c r="C21" s="122"/>
      <c r="D21" s="123"/>
      <c r="E21" s="124"/>
      <c r="F21" s="125"/>
      <c r="G21" s="124"/>
      <c r="H21" s="126"/>
      <c r="I21" s="126"/>
      <c r="J21" s="126"/>
      <c r="K21" s="126">
        <v>5</v>
      </c>
      <c r="L21" s="126">
        <v>5</v>
      </c>
      <c r="M21" s="126"/>
      <c r="N21" s="126"/>
      <c r="O21" s="126"/>
      <c r="P21" s="126"/>
      <c r="Q21" s="126"/>
      <c r="R21" s="127"/>
      <c r="S21" s="127"/>
      <c r="T21" s="127"/>
      <c r="U21" s="127"/>
      <c r="V21" s="127"/>
      <c r="W21" s="128"/>
      <c r="X21" s="33">
        <f t="shared" si="10"/>
        <v>10</v>
      </c>
      <c r="Y21" s="20">
        <v>0.125011574074074</v>
      </c>
      <c r="Z21" s="51">
        <v>0.0015119212962962961</v>
      </c>
      <c r="AA21" s="21">
        <f t="shared" si="11"/>
        <v>1.2501157407407402</v>
      </c>
      <c r="AB21" s="34">
        <f t="shared" si="7"/>
        <v>1.2516276620370366</v>
      </c>
      <c r="AC21" s="147">
        <v>15</v>
      </c>
      <c r="AD21" s="174"/>
      <c r="AE21" s="123"/>
      <c r="AF21" s="124"/>
      <c r="AG21" s="125"/>
      <c r="AH21" s="124"/>
      <c r="AI21" s="124"/>
      <c r="AJ21" s="130"/>
      <c r="AK21" s="124"/>
      <c r="AL21" s="125"/>
      <c r="AM21" s="124">
        <v>5</v>
      </c>
      <c r="AN21" s="124"/>
      <c r="AO21" s="130"/>
      <c r="AP21" s="126"/>
      <c r="AQ21" s="126"/>
      <c r="AR21" s="126"/>
      <c r="AS21" s="127"/>
      <c r="AT21" s="127"/>
      <c r="AU21" s="127"/>
      <c r="AV21" s="127">
        <v>5</v>
      </c>
      <c r="AW21" s="127"/>
      <c r="AX21" s="127"/>
      <c r="AY21" s="68">
        <f>SUM(AD21:AX21)</f>
        <v>10</v>
      </c>
      <c r="AZ21" s="20">
        <v>1.15740740740741E-05</v>
      </c>
      <c r="BA21" s="34">
        <v>0.0015337962962962963</v>
      </c>
      <c r="BB21" s="20">
        <f>PRODUCT(AY21,AZ21)</f>
        <v>0.000115740740740741</v>
      </c>
      <c r="BC21" s="69">
        <f>IF(BA21="","",SUM(BB21,BA21))</f>
        <v>0.0016495370370370372</v>
      </c>
      <c r="BD21" s="70">
        <f>IF(BA21="","",RANK(BC21,$BC$6:$BC25,1))</f>
        <v>17</v>
      </c>
      <c r="BE21" s="110">
        <f>IF(AB21="","",SUM(AB21,BC21))</f>
        <v>1.2532771990740736</v>
      </c>
      <c r="BF21" s="175">
        <v>16</v>
      </c>
    </row>
    <row r="22" spans="1:58" ht="15" customHeight="1">
      <c r="A22" s="144">
        <v>17</v>
      </c>
      <c r="B22" s="2" t="s">
        <v>61</v>
      </c>
      <c r="C22" s="122"/>
      <c r="D22" s="123"/>
      <c r="E22" s="124"/>
      <c r="F22" s="125"/>
      <c r="G22" s="124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7"/>
      <c r="S22" s="127"/>
      <c r="T22" s="127"/>
      <c r="U22" s="127"/>
      <c r="V22" s="127"/>
      <c r="W22" s="128"/>
      <c r="X22" s="33">
        <f t="shared" si="10"/>
        <v>0</v>
      </c>
      <c r="Y22" s="20">
        <v>1.15740740740741E-05</v>
      </c>
      <c r="Z22" s="51">
        <v>0.002017939814814815</v>
      </c>
      <c r="AA22" s="21">
        <f t="shared" si="11"/>
        <v>0</v>
      </c>
      <c r="AB22" s="34">
        <f t="shared" si="7"/>
        <v>0.002017939814814815</v>
      </c>
      <c r="AC22" s="147">
        <v>17</v>
      </c>
      <c r="AD22" s="174"/>
      <c r="AE22" s="123"/>
      <c r="AF22" s="124"/>
      <c r="AG22" s="125"/>
      <c r="AH22" s="124"/>
      <c r="AI22" s="124"/>
      <c r="AJ22" s="130"/>
      <c r="AK22" s="124"/>
      <c r="AL22" s="125"/>
      <c r="AM22" s="124"/>
      <c r="AN22" s="124"/>
      <c r="AO22" s="130"/>
      <c r="AP22" s="126"/>
      <c r="AQ22" s="126"/>
      <c r="AR22" s="126"/>
      <c r="AS22" s="127"/>
      <c r="AT22" s="127"/>
      <c r="AU22" s="127"/>
      <c r="AV22" s="127"/>
      <c r="AW22" s="127"/>
      <c r="AX22" s="127"/>
      <c r="AY22" s="68">
        <f t="shared" si="8"/>
        <v>0</v>
      </c>
      <c r="AZ22" s="20">
        <v>1.15740740740741E-05</v>
      </c>
      <c r="BA22" s="34" t="s">
        <v>97</v>
      </c>
      <c r="BB22" s="20">
        <f t="shared" si="4"/>
        <v>0</v>
      </c>
      <c r="BC22" s="69">
        <v>0.0017521990740740742</v>
      </c>
      <c r="BD22" s="70">
        <f>IF(BA22="","",RANK(BC22,$BC$6:$BC31,1))</f>
        <v>18</v>
      </c>
      <c r="BE22" s="110">
        <f t="shared" si="12"/>
        <v>0.003770138888888889</v>
      </c>
      <c r="BF22" s="175">
        <v>17</v>
      </c>
    </row>
    <row r="23" spans="1:58" ht="15" customHeight="1">
      <c r="A23" s="144">
        <v>1</v>
      </c>
      <c r="B23" s="22" t="s">
        <v>98</v>
      </c>
      <c r="C23" s="122"/>
      <c r="D23" s="123">
        <v>5</v>
      </c>
      <c r="E23" s="124"/>
      <c r="F23" s="125"/>
      <c r="G23" s="124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7"/>
      <c r="S23" s="127"/>
      <c r="T23" s="127"/>
      <c r="U23" s="127"/>
      <c r="V23" s="127"/>
      <c r="W23" s="128"/>
      <c r="X23" s="33">
        <f t="shared" si="10"/>
        <v>5</v>
      </c>
      <c r="Y23" s="20">
        <v>1.1574074074074073E-05</v>
      </c>
      <c r="Z23" s="51">
        <v>0.006944444444444444</v>
      </c>
      <c r="AA23" s="21">
        <f t="shared" si="11"/>
        <v>5.7870370370370366E-05</v>
      </c>
      <c r="AB23" s="34">
        <f>IF(Z23="","",SUM(AA23,Z23))</f>
        <v>0.0070023148148148145</v>
      </c>
      <c r="AC23" s="147">
        <v>19</v>
      </c>
      <c r="AD23" s="174"/>
      <c r="AE23" s="123"/>
      <c r="AF23" s="124"/>
      <c r="AG23" s="125"/>
      <c r="AH23" s="124"/>
      <c r="AI23" s="124"/>
      <c r="AJ23" s="225"/>
      <c r="AK23" s="124"/>
      <c r="AL23" s="125"/>
      <c r="AM23" s="124"/>
      <c r="AN23" s="124"/>
      <c r="AO23" s="130"/>
      <c r="AP23" s="126"/>
      <c r="AQ23" s="126"/>
      <c r="AR23" s="126"/>
      <c r="AS23" s="127"/>
      <c r="AT23" s="127">
        <v>5</v>
      </c>
      <c r="AU23" s="127"/>
      <c r="AV23" s="127"/>
      <c r="AW23" s="127"/>
      <c r="AX23" s="127"/>
      <c r="AY23" s="68">
        <f>SUM(AD23:AX23)</f>
        <v>5</v>
      </c>
      <c r="AZ23" s="20">
        <v>1.1574074074074102E-05</v>
      </c>
      <c r="BA23" s="34">
        <v>0.0014297453703703703</v>
      </c>
      <c r="BB23" s="20">
        <f t="shared" si="4"/>
        <v>5.787037037037051E-05</v>
      </c>
      <c r="BC23" s="69">
        <f>IF(BA23="","",SUM(BB23,BA23))</f>
        <v>0.0014876157407407407</v>
      </c>
      <c r="BD23" s="70">
        <f>IF(BA23="","",RANK(BC23,$BC$6:$BC47,1))</f>
        <v>12</v>
      </c>
      <c r="BE23" s="110">
        <f t="shared" si="12"/>
        <v>0.008489930555555556</v>
      </c>
      <c r="BF23" s="175">
        <v>18</v>
      </c>
    </row>
    <row r="24" spans="1:58" ht="15" customHeight="1">
      <c r="A24" s="144">
        <v>16</v>
      </c>
      <c r="B24" s="2" t="s">
        <v>60</v>
      </c>
      <c r="C24" s="122"/>
      <c r="D24" s="123"/>
      <c r="E24" s="124"/>
      <c r="F24" s="125"/>
      <c r="G24" s="124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7"/>
      <c r="S24" s="127"/>
      <c r="T24" s="127"/>
      <c r="U24" s="127"/>
      <c r="V24" s="127"/>
      <c r="W24" s="128"/>
      <c r="X24" s="33">
        <f aca="true" t="shared" si="13" ref="X24:X30">SUM(C24:W24)</f>
        <v>0</v>
      </c>
      <c r="Y24" s="20">
        <v>1.15740740740741E-05</v>
      </c>
      <c r="Z24" s="51">
        <v>0.006944444444444444</v>
      </c>
      <c r="AA24" s="21">
        <f aca="true" t="shared" si="14" ref="AA24:AA30">PRODUCT(X24,Y24)</f>
        <v>0</v>
      </c>
      <c r="AB24" s="34">
        <f aca="true" t="shared" si="15" ref="AB24:AB30">IF(Z24="","",SUM(AA24,Z24))</f>
        <v>0.006944444444444444</v>
      </c>
      <c r="AC24" s="147">
        <v>18</v>
      </c>
      <c r="AD24" s="174"/>
      <c r="AE24" s="123"/>
      <c r="AF24" s="124"/>
      <c r="AG24" s="125"/>
      <c r="AH24" s="124"/>
      <c r="AI24" s="124"/>
      <c r="AJ24" s="130"/>
      <c r="AK24" s="124"/>
      <c r="AL24" s="125"/>
      <c r="AM24" s="124"/>
      <c r="AN24" s="124"/>
      <c r="AO24" s="130"/>
      <c r="AP24" s="126"/>
      <c r="AQ24" s="126"/>
      <c r="AR24" s="126"/>
      <c r="AS24" s="127"/>
      <c r="AT24" s="127"/>
      <c r="AU24" s="127"/>
      <c r="AV24" s="127"/>
      <c r="AW24" s="127"/>
      <c r="AX24" s="127"/>
      <c r="AY24" s="68">
        <f t="shared" si="8"/>
        <v>0</v>
      </c>
      <c r="AZ24" s="20">
        <v>1.15740740740741E-05</v>
      </c>
      <c r="BA24" s="34">
        <v>0.006944444444444444</v>
      </c>
      <c r="BB24" s="20">
        <f t="shared" si="4"/>
        <v>0</v>
      </c>
      <c r="BC24" s="69">
        <f t="shared" si="9"/>
        <v>0.006944444444444444</v>
      </c>
      <c r="BD24" s="70">
        <f>IF(BA24="","",RANK(BC24,$BC$6:$BC34,1))</f>
        <v>19</v>
      </c>
      <c r="BE24" s="110">
        <f t="shared" si="12"/>
        <v>0.013888888888888888</v>
      </c>
      <c r="BF24" s="175">
        <v>19</v>
      </c>
    </row>
    <row r="25" spans="1:58" ht="15" customHeight="1">
      <c r="A25" s="144">
        <v>20</v>
      </c>
      <c r="B25" s="72"/>
      <c r="C25" s="122"/>
      <c r="D25" s="123"/>
      <c r="E25" s="124"/>
      <c r="F25" s="125"/>
      <c r="G25" s="124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7"/>
      <c r="S25" s="127"/>
      <c r="T25" s="127"/>
      <c r="U25" s="127"/>
      <c r="V25" s="127"/>
      <c r="W25" s="128"/>
      <c r="X25" s="33">
        <f t="shared" si="13"/>
        <v>0</v>
      </c>
      <c r="Y25" s="20">
        <v>0.0416782407407407</v>
      </c>
      <c r="Z25" s="51"/>
      <c r="AA25" s="21">
        <f t="shared" si="14"/>
        <v>0</v>
      </c>
      <c r="AB25" s="34">
        <f t="shared" si="15"/>
      </c>
      <c r="AC25" s="147">
        <f>IF(Z25="","",RANK(AB25,$AB$6:$AB33,1))</f>
      </c>
      <c r="AD25" s="174"/>
      <c r="AE25" s="123"/>
      <c r="AF25" s="124"/>
      <c r="AG25" s="125"/>
      <c r="AH25" s="124"/>
      <c r="AI25" s="124"/>
      <c r="AJ25" s="130"/>
      <c r="AK25" s="124"/>
      <c r="AL25" s="125"/>
      <c r="AM25" s="124"/>
      <c r="AN25" s="124"/>
      <c r="AO25" s="130"/>
      <c r="AP25" s="126"/>
      <c r="AQ25" s="126"/>
      <c r="AR25" s="126"/>
      <c r="AS25" s="127"/>
      <c r="AT25" s="127"/>
      <c r="AU25" s="127"/>
      <c r="AV25" s="127"/>
      <c r="AW25" s="127"/>
      <c r="AX25" s="127"/>
      <c r="AY25" s="68">
        <f>SUM(AD25:AX25)</f>
        <v>0</v>
      </c>
      <c r="AZ25" s="20">
        <v>1.15740740740741E-05</v>
      </c>
      <c r="BA25" s="34"/>
      <c r="BB25" s="20">
        <f>PRODUCT(AY25,AZ25)</f>
        <v>0</v>
      </c>
      <c r="BC25" s="69">
        <f>IF(BA25="","",SUM(BB25,BA25))</f>
      </c>
      <c r="BD25" s="70">
        <f>IF(BA25="","",RANK(BC25,$BC$6:$BC31,1))</f>
      </c>
      <c r="BE25" s="110">
        <f>IF(AB25="","",SUM(AB25,BC25))</f>
      </c>
      <c r="BF25" s="175">
        <f>IF(BE25="","",RANK(BE25,$BE$6:$BE31,1))</f>
      </c>
    </row>
    <row r="26" spans="1:58" ht="15" customHeight="1">
      <c r="A26" s="144">
        <v>21</v>
      </c>
      <c r="C26" s="122"/>
      <c r="D26" s="123"/>
      <c r="E26" s="124"/>
      <c r="F26" s="125"/>
      <c r="G26" s="124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7"/>
      <c r="S26" s="127"/>
      <c r="T26" s="127"/>
      <c r="U26" s="127"/>
      <c r="V26" s="127"/>
      <c r="W26" s="128"/>
      <c r="X26" s="33">
        <f t="shared" si="13"/>
        <v>0</v>
      </c>
      <c r="Y26" s="20">
        <v>0.0833449074074074</v>
      </c>
      <c r="Z26" s="51"/>
      <c r="AA26" s="21">
        <f t="shared" si="14"/>
        <v>0</v>
      </c>
      <c r="AB26" s="34">
        <f t="shared" si="15"/>
      </c>
      <c r="AC26" s="147">
        <f>IF(Z26="","",RANK(AB26,$AB$6:$AB31,1))</f>
      </c>
      <c r="AD26" s="174"/>
      <c r="AE26" s="123"/>
      <c r="AF26" s="124"/>
      <c r="AG26" s="125"/>
      <c r="AH26" s="124"/>
      <c r="AI26" s="124"/>
      <c r="AJ26" s="130"/>
      <c r="AK26" s="124"/>
      <c r="AL26" s="125"/>
      <c r="AM26" s="124"/>
      <c r="AN26" s="124"/>
      <c r="AO26" s="130"/>
      <c r="AP26" s="126"/>
      <c r="AQ26" s="126"/>
      <c r="AR26" s="126"/>
      <c r="AS26" s="127"/>
      <c r="AT26" s="127"/>
      <c r="AU26" s="127"/>
      <c r="AV26" s="127"/>
      <c r="AW26" s="127"/>
      <c r="AX26" s="127"/>
      <c r="AY26" s="68">
        <f>SUM(AD26:AX26)</f>
        <v>0</v>
      </c>
      <c r="AZ26" s="20">
        <v>1.15740740740741E-05</v>
      </c>
      <c r="BA26" s="34"/>
      <c r="BB26" s="20">
        <f>PRODUCT(AY26,AZ26)</f>
        <v>0</v>
      </c>
      <c r="BC26" s="69">
        <f>IF(BA26="","",SUM(BB26,BA26))</f>
      </c>
      <c r="BD26" s="70">
        <f>IF(BA26="","",RANK(BC26,$BC$6:$BC31,1))</f>
      </c>
      <c r="BE26" s="110">
        <f>IF(AB26="","",SUM(AB26,BC26))</f>
      </c>
      <c r="BF26" s="175">
        <f>IF(BE26="","",RANK(BE26,$BE$6:$BE31,1))</f>
      </c>
    </row>
    <row r="27" spans="1:58" ht="15" customHeight="1">
      <c r="A27" s="144">
        <v>23</v>
      </c>
      <c r="B27" s="22"/>
      <c r="C27" s="122"/>
      <c r="D27" s="123"/>
      <c r="E27" s="124"/>
      <c r="F27" s="125"/>
      <c r="G27" s="124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7"/>
      <c r="S27" s="127"/>
      <c r="T27" s="127"/>
      <c r="U27" s="127"/>
      <c r="V27" s="127"/>
      <c r="W27" s="128"/>
      <c r="X27" s="33">
        <f t="shared" si="13"/>
        <v>0</v>
      </c>
      <c r="Y27" s="20">
        <v>0.166678240740741</v>
      </c>
      <c r="Z27" s="51"/>
      <c r="AA27" s="21">
        <f t="shared" si="14"/>
        <v>0</v>
      </c>
      <c r="AB27" s="34">
        <f t="shared" si="15"/>
      </c>
      <c r="AC27" s="147">
        <f>IF(Z27="","",RANK(AB27,$AB$6:$AB30,1))</f>
      </c>
      <c r="AD27" s="174"/>
      <c r="AE27" s="123"/>
      <c r="AF27" s="124"/>
      <c r="AG27" s="125"/>
      <c r="AH27" s="124"/>
      <c r="AI27" s="124"/>
      <c r="AJ27" s="130"/>
      <c r="AK27" s="124"/>
      <c r="AL27" s="125"/>
      <c r="AM27" s="124"/>
      <c r="AN27" s="124"/>
      <c r="AO27" s="130"/>
      <c r="AP27" s="126"/>
      <c r="AQ27" s="126"/>
      <c r="AR27" s="126"/>
      <c r="AS27" s="127"/>
      <c r="AT27" s="127"/>
      <c r="AU27" s="127"/>
      <c r="AV27" s="127"/>
      <c r="AW27" s="127"/>
      <c r="AX27" s="127"/>
      <c r="AY27" s="68">
        <f>SUM(AD27:AX27)</f>
        <v>0</v>
      </c>
      <c r="AZ27" s="20">
        <v>1.15740740740741E-05</v>
      </c>
      <c r="BA27" s="34"/>
      <c r="BB27" s="20">
        <f>PRODUCT(AY27,AZ27)</f>
        <v>0</v>
      </c>
      <c r="BC27" s="69">
        <f>IF(BA27="","",SUM(BB27,BA27))</f>
      </c>
      <c r="BD27" s="70">
        <f>IF(BA27="","",RANK(BC27,$BC$6:$BC30,1))</f>
      </c>
      <c r="BE27" s="110">
        <f>IF(AB27="","",SUM(AB27,BC27))</f>
      </c>
      <c r="BF27" s="175">
        <f>IF(BE27="","",RANK(BE27,$BE$6:$BE30,1))</f>
      </c>
    </row>
    <row r="28" spans="1:58" ht="15" customHeight="1">
      <c r="A28" s="144">
        <v>24</v>
      </c>
      <c r="B28" s="22"/>
      <c r="C28" s="122"/>
      <c r="D28" s="123"/>
      <c r="E28" s="124"/>
      <c r="F28" s="125"/>
      <c r="G28" s="124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7"/>
      <c r="S28" s="127"/>
      <c r="T28" s="127"/>
      <c r="U28" s="127"/>
      <c r="V28" s="127"/>
      <c r="W28" s="128"/>
      <c r="X28" s="33">
        <f t="shared" si="13"/>
        <v>0</v>
      </c>
      <c r="Y28" s="20">
        <v>0.166678240740741</v>
      </c>
      <c r="Z28" s="51"/>
      <c r="AA28" s="21">
        <f t="shared" si="14"/>
        <v>0</v>
      </c>
      <c r="AB28" s="34">
        <f t="shared" si="15"/>
      </c>
      <c r="AC28" s="147">
        <f>IF(Z28="","",RANK(AB28,$AB$6:$AB30,1))</f>
      </c>
      <c r="AD28" s="174"/>
      <c r="AE28" s="123"/>
      <c r="AF28" s="124"/>
      <c r="AG28" s="125"/>
      <c r="AH28" s="124"/>
      <c r="AI28" s="124"/>
      <c r="AJ28" s="130"/>
      <c r="AK28" s="124"/>
      <c r="AL28" s="125"/>
      <c r="AM28" s="124"/>
      <c r="AN28" s="124"/>
      <c r="AO28" s="130"/>
      <c r="AP28" s="126"/>
      <c r="AQ28" s="126"/>
      <c r="AR28" s="126"/>
      <c r="AS28" s="127"/>
      <c r="AT28" s="127"/>
      <c r="AU28" s="127"/>
      <c r="AV28" s="127"/>
      <c r="AW28" s="127"/>
      <c r="AX28" s="127"/>
      <c r="AY28" s="68">
        <f>SUM(AD28:AX28)</f>
        <v>0</v>
      </c>
      <c r="AZ28" s="20">
        <v>1.15740740740741E-05</v>
      </c>
      <c r="BA28" s="34"/>
      <c r="BB28" s="20">
        <f>PRODUCT(AY28,AZ28)</f>
        <v>0</v>
      </c>
      <c r="BC28" s="69">
        <f>IF(BA28="","",SUM(BB28,BA28))</f>
      </c>
      <c r="BD28" s="70">
        <f>IF(BA28="","",RANK(BC28,$BC$6:$BC30,1))</f>
      </c>
      <c r="BE28" s="110">
        <f>IF(AB28="","",SUM(AB28,BC28))</f>
      </c>
      <c r="BF28" s="175">
        <f>IF(BE28="","",RANK(BE28,$BE$6:$BE30,1))</f>
      </c>
    </row>
    <row r="29" spans="1:58" ht="15" customHeight="1">
      <c r="A29" s="144">
        <v>25</v>
      </c>
      <c r="B29" s="22"/>
      <c r="C29" s="122"/>
      <c r="D29" s="123"/>
      <c r="E29" s="124"/>
      <c r="F29" s="125"/>
      <c r="G29" s="124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7"/>
      <c r="S29" s="127"/>
      <c r="T29" s="127"/>
      <c r="U29" s="127"/>
      <c r="V29" s="127"/>
      <c r="W29" s="128"/>
      <c r="X29" s="33">
        <f t="shared" si="13"/>
        <v>0</v>
      </c>
      <c r="Y29" s="20">
        <v>0.208344907407407</v>
      </c>
      <c r="Z29" s="51"/>
      <c r="AA29" s="21">
        <f t="shared" si="14"/>
        <v>0</v>
      </c>
      <c r="AB29" s="34">
        <f t="shared" si="15"/>
      </c>
      <c r="AC29" s="147">
        <f>IF(Z29="","",RANK(AB29,$AB$6:$AB30,1))</f>
      </c>
      <c r="AD29" s="174"/>
      <c r="AE29" s="123"/>
      <c r="AF29" s="124"/>
      <c r="AG29" s="125"/>
      <c r="AH29" s="124"/>
      <c r="AI29" s="124"/>
      <c r="AJ29" s="130"/>
      <c r="AK29" s="124"/>
      <c r="AL29" s="125"/>
      <c r="AM29" s="124"/>
      <c r="AN29" s="124"/>
      <c r="AO29" s="130"/>
      <c r="AP29" s="126"/>
      <c r="AQ29" s="126"/>
      <c r="AR29" s="126"/>
      <c r="AS29" s="127"/>
      <c r="AT29" s="127"/>
      <c r="AU29" s="127"/>
      <c r="AV29" s="127"/>
      <c r="AW29" s="127"/>
      <c r="AX29" s="127"/>
      <c r="AY29" s="68">
        <f t="shared" si="8"/>
        <v>0</v>
      </c>
      <c r="AZ29" s="20">
        <v>1.15740740740741E-05</v>
      </c>
      <c r="BA29" s="34"/>
      <c r="BB29" s="20">
        <f t="shared" si="4"/>
        <v>0</v>
      </c>
      <c r="BC29" s="69">
        <f t="shared" si="9"/>
      </c>
      <c r="BD29" s="70">
        <f>IF(BA29="","",RANK(BC29,$BC$6:$BC30,1))</f>
      </c>
      <c r="BE29" s="110">
        <f t="shared" si="12"/>
      </c>
      <c r="BF29" s="175">
        <f>IF(BE29="","",RANK(BE29,$BE$6:$BE30,1))</f>
      </c>
    </row>
    <row r="30" spans="1:58" ht="15" customHeight="1" thickBot="1">
      <c r="A30" s="150">
        <v>26</v>
      </c>
      <c r="B30" s="202"/>
      <c r="C30" s="152"/>
      <c r="D30" s="153"/>
      <c r="E30" s="154"/>
      <c r="F30" s="155"/>
      <c r="G30" s="154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7"/>
      <c r="S30" s="157"/>
      <c r="T30" s="157"/>
      <c r="U30" s="157"/>
      <c r="V30" s="157"/>
      <c r="W30" s="158"/>
      <c r="X30" s="159">
        <f t="shared" si="13"/>
        <v>0</v>
      </c>
      <c r="Y30" s="160">
        <v>0.250011574074074</v>
      </c>
      <c r="Z30" s="161"/>
      <c r="AA30" s="162">
        <f t="shared" si="14"/>
        <v>0</v>
      </c>
      <c r="AB30" s="163">
        <f t="shared" si="15"/>
      </c>
      <c r="AC30" s="164">
        <f>IF(Z30="","",RANK(AB30,$AB$6:$AB30,1))</f>
      </c>
      <c r="AD30" s="176"/>
      <c r="AE30" s="153"/>
      <c r="AF30" s="154"/>
      <c r="AG30" s="155"/>
      <c r="AH30" s="154"/>
      <c r="AI30" s="154"/>
      <c r="AJ30" s="177"/>
      <c r="AK30" s="154"/>
      <c r="AL30" s="155"/>
      <c r="AM30" s="154"/>
      <c r="AN30" s="154"/>
      <c r="AO30" s="177"/>
      <c r="AP30" s="156"/>
      <c r="AQ30" s="156"/>
      <c r="AR30" s="156"/>
      <c r="AS30" s="157"/>
      <c r="AT30" s="157"/>
      <c r="AU30" s="157"/>
      <c r="AV30" s="157"/>
      <c r="AW30" s="157"/>
      <c r="AX30" s="157"/>
      <c r="AY30" s="178">
        <f>SUM(AD30:AX30)</f>
        <v>0</v>
      </c>
      <c r="AZ30" s="160">
        <v>1.15740740740741E-05</v>
      </c>
      <c r="BA30" s="163"/>
      <c r="BB30" s="160">
        <f t="shared" si="4"/>
        <v>0</v>
      </c>
      <c r="BC30" s="179">
        <f>IF(BA30="","",SUM(BB30,BA30))</f>
      </c>
      <c r="BD30" s="180">
        <f>IF(BA30="","",RANK(BC30,$BC$6:$BC30,1))</f>
      </c>
      <c r="BE30" s="181">
        <f t="shared" si="12"/>
      </c>
      <c r="BF30" s="182">
        <f>IF(BE30="","",RANK(BE30,$BE$6:$BE30,1))</f>
      </c>
    </row>
    <row r="31" spans="2:28" ht="9.75" customHeight="1">
      <c r="B31" s="22"/>
      <c r="C31" s="54"/>
      <c r="D31" s="50"/>
      <c r="I31" s="3"/>
      <c r="J31" s="3"/>
      <c r="K31" s="3"/>
      <c r="L31" s="3"/>
      <c r="M31" s="3"/>
      <c r="N31" s="3"/>
      <c r="X31" s="55"/>
      <c r="Y31" s="20"/>
      <c r="Z31" s="21"/>
      <c r="AA31" s="21"/>
      <c r="AB31" s="20"/>
    </row>
    <row r="32" spans="1:29" s="22" customFormat="1" ht="9.75" customHeight="1">
      <c r="A32" s="1"/>
      <c r="X32" s="55"/>
      <c r="Y32" s="20"/>
      <c r="Z32" s="21"/>
      <c r="AA32" s="21"/>
      <c r="AB32" s="20"/>
      <c r="AC32" s="55"/>
    </row>
    <row r="33" ht="9.75" customHeight="1">
      <c r="AE33" s="58"/>
    </row>
    <row r="34" spans="31:32" ht="9.75" customHeight="1">
      <c r="AE34" s="58"/>
      <c r="AF34" s="22"/>
    </row>
    <row r="35" spans="31:32" ht="9.75" customHeight="1">
      <c r="AE35" s="58"/>
      <c r="AF35" s="22"/>
    </row>
    <row r="36" spans="31:32" ht="9.75" customHeight="1">
      <c r="AE36" s="65"/>
      <c r="AF36" s="22"/>
    </row>
    <row r="37" spans="31:32" ht="9.75" customHeight="1">
      <c r="AE37" s="65"/>
      <c r="AF37" s="22"/>
    </row>
    <row r="38" spans="31:32" ht="9.75" customHeight="1">
      <c r="AE38" s="65"/>
      <c r="AF38" s="22"/>
    </row>
    <row r="39" ht="9.75" customHeight="1">
      <c r="AE39" s="65"/>
    </row>
    <row r="40" ht="9.75" customHeight="1">
      <c r="AE40" s="65"/>
    </row>
    <row r="41" ht="9.75" customHeight="1">
      <c r="AE41" s="65"/>
    </row>
    <row r="42" ht="9.75" customHeight="1">
      <c r="AE42" s="65"/>
    </row>
    <row r="43" ht="9.75" customHeight="1">
      <c r="AE43" s="65"/>
    </row>
    <row r="44" ht="9.75" customHeight="1">
      <c r="AE44" s="65"/>
    </row>
    <row r="45" ht="9.75" customHeight="1">
      <c r="AE45" s="65"/>
    </row>
    <row r="46" ht="9.75" customHeight="1">
      <c r="AE46" s="65"/>
    </row>
    <row r="47" ht="9.75" customHeight="1">
      <c r="AE47" s="65"/>
    </row>
    <row r="48" ht="9.75" customHeight="1">
      <c r="AE48" s="65"/>
    </row>
    <row r="49" ht="9.75" customHeight="1">
      <c r="AE49" s="65"/>
    </row>
    <row r="50" spans="1:31" ht="9.75" customHeight="1">
      <c r="A50" s="1" t="s">
        <v>16</v>
      </c>
      <c r="C50" s="54"/>
      <c r="D50" s="50"/>
      <c r="H50" s="5"/>
      <c r="I50" s="7"/>
      <c r="M50" s="5"/>
      <c r="X50" s="55"/>
      <c r="Y50" s="20"/>
      <c r="Z50" s="20"/>
      <c r="AA50" s="20"/>
      <c r="AB50" s="20"/>
      <c r="AD50" s="73"/>
      <c r="AE50" s="65"/>
    </row>
    <row r="51" spans="3:31" ht="9.75" customHeight="1">
      <c r="C51" s="54"/>
      <c r="D51" s="50"/>
      <c r="H51" s="5"/>
      <c r="I51" s="7"/>
      <c r="M51" s="5"/>
      <c r="X51" s="55"/>
      <c r="Y51" s="20"/>
      <c r="Z51" s="20"/>
      <c r="AA51" s="20"/>
      <c r="AB51" s="20"/>
      <c r="AD51" s="73"/>
      <c r="AE51" s="65"/>
    </row>
    <row r="52" spans="3:31" ht="9.75" customHeight="1">
      <c r="C52" s="54"/>
      <c r="D52" s="50"/>
      <c r="H52" s="5"/>
      <c r="I52" s="7"/>
      <c r="M52" s="5"/>
      <c r="X52" s="55"/>
      <c r="Y52" s="20"/>
      <c r="Z52" s="20"/>
      <c r="AA52" s="20"/>
      <c r="AB52" s="20"/>
      <c r="AD52" s="73"/>
      <c r="AE52" s="65"/>
    </row>
    <row r="53" spans="3:31" ht="9.75" customHeight="1">
      <c r="C53" s="54"/>
      <c r="D53" s="50"/>
      <c r="H53" s="5"/>
      <c r="I53" s="7"/>
      <c r="M53" s="5"/>
      <c r="X53" s="55"/>
      <c r="Y53" s="20"/>
      <c r="Z53" s="20"/>
      <c r="AA53" s="20"/>
      <c r="AB53" s="20"/>
      <c r="AD53" s="73"/>
      <c r="AE53" s="65"/>
    </row>
    <row r="54" spans="3:30" ht="9.75" customHeight="1">
      <c r="C54" s="54"/>
      <c r="D54" s="50"/>
      <c r="H54" s="54"/>
      <c r="I54" s="50"/>
      <c r="M54" s="5"/>
      <c r="N54" s="36"/>
      <c r="X54" s="55"/>
      <c r="Y54" s="20"/>
      <c r="Z54" s="20"/>
      <c r="AA54" s="20"/>
      <c r="AB54" s="20"/>
      <c r="AD54" s="73"/>
    </row>
    <row r="55" spans="3:30" ht="9.75" customHeight="1">
      <c r="C55" s="54"/>
      <c r="D55" s="50"/>
      <c r="H55" s="54"/>
      <c r="I55" s="50"/>
      <c r="M55" s="5"/>
      <c r="X55" s="55"/>
      <c r="Y55" s="20"/>
      <c r="Z55" s="20"/>
      <c r="AA55" s="20"/>
      <c r="AB55" s="20"/>
      <c r="AD55" s="73"/>
    </row>
    <row r="56" spans="3:30" ht="9.75" customHeight="1">
      <c r="C56" s="54"/>
      <c r="D56" s="50"/>
      <c r="H56" s="54"/>
      <c r="I56" s="50"/>
      <c r="M56" s="5"/>
      <c r="N56" s="36"/>
      <c r="X56" s="55"/>
      <c r="Y56" s="20"/>
      <c r="Z56" s="20"/>
      <c r="AA56" s="20"/>
      <c r="AB56" s="20"/>
      <c r="AD56" s="73"/>
    </row>
    <row r="57" spans="3:30" ht="9.75" customHeight="1">
      <c r="C57" s="54"/>
      <c r="D57" s="50"/>
      <c r="H57" s="54"/>
      <c r="I57" s="50"/>
      <c r="M57" s="5"/>
      <c r="X57" s="55"/>
      <c r="Y57" s="20"/>
      <c r="Z57" s="20"/>
      <c r="AA57" s="20"/>
      <c r="AB57" s="20"/>
      <c r="AD57" s="73"/>
    </row>
    <row r="58" spans="3:30" ht="9.75" customHeight="1">
      <c r="C58" s="54"/>
      <c r="D58" s="50"/>
      <c r="H58" s="54"/>
      <c r="I58" s="50"/>
      <c r="M58" s="5"/>
      <c r="X58" s="55"/>
      <c r="Y58" s="20"/>
      <c r="Z58" s="20"/>
      <c r="AA58" s="20"/>
      <c r="AB58" s="20"/>
      <c r="AD58" s="73"/>
    </row>
    <row r="59" spans="3:30" ht="9.75" customHeight="1">
      <c r="C59" s="54"/>
      <c r="D59" s="50"/>
      <c r="H59" s="54"/>
      <c r="I59" s="50"/>
      <c r="M59" s="5"/>
      <c r="N59" s="36"/>
      <c r="X59" s="55"/>
      <c r="Y59" s="20"/>
      <c r="Z59" s="20"/>
      <c r="AA59" s="20"/>
      <c r="AB59" s="20"/>
      <c r="AD59" s="73"/>
    </row>
    <row r="60" spans="3:30" ht="9.75" customHeight="1">
      <c r="C60" s="54"/>
      <c r="D60" s="50"/>
      <c r="H60" s="54"/>
      <c r="I60" s="50"/>
      <c r="M60" s="5"/>
      <c r="X60" s="55"/>
      <c r="Y60" s="20"/>
      <c r="Z60" s="20"/>
      <c r="AA60" s="20"/>
      <c r="AB60" s="20"/>
      <c r="AD60" s="73"/>
    </row>
    <row r="61" spans="3:30" ht="9.75" customHeight="1">
      <c r="C61" s="54"/>
      <c r="D61" s="50"/>
      <c r="H61" s="54"/>
      <c r="I61" s="50"/>
      <c r="M61" s="5"/>
      <c r="X61" s="55"/>
      <c r="Y61" s="20"/>
      <c r="Z61" s="20"/>
      <c r="AA61" s="20"/>
      <c r="AB61" s="20"/>
      <c r="AD61" s="73"/>
    </row>
    <row r="62" spans="1:30" ht="9.75" customHeight="1">
      <c r="A62" s="74"/>
      <c r="B62" s="72"/>
      <c r="C62" s="54"/>
      <c r="D62" s="50"/>
      <c r="H62" s="54"/>
      <c r="I62" s="50"/>
      <c r="M62" s="5"/>
      <c r="Z62" s="20"/>
      <c r="AA62" s="20"/>
      <c r="AB62" s="20"/>
      <c r="AC62" s="55"/>
      <c r="AD62" s="75"/>
    </row>
    <row r="63" spans="1:30" ht="9.75" customHeight="1">
      <c r="A63" s="74"/>
      <c r="C63" s="54"/>
      <c r="D63" s="50"/>
      <c r="H63" s="54"/>
      <c r="I63" s="50"/>
      <c r="M63" s="5"/>
      <c r="Z63" s="20"/>
      <c r="AA63" s="20"/>
      <c r="AB63" s="20"/>
      <c r="AC63" s="55"/>
      <c r="AD63" s="75"/>
    </row>
    <row r="64" spans="1:30" ht="9.75" customHeight="1">
      <c r="A64" s="74"/>
      <c r="D64" s="3"/>
      <c r="E64" s="6"/>
      <c r="G64" s="6"/>
      <c r="I64" s="3"/>
      <c r="J64" s="6"/>
      <c r="L64" s="6"/>
      <c r="Z64" s="20"/>
      <c r="AA64" s="20"/>
      <c r="AB64" s="20"/>
      <c r="AC64" s="55"/>
      <c r="AD64" s="75"/>
    </row>
    <row r="65" spans="1:30" ht="9.75" customHeight="1">
      <c r="A65" s="74"/>
      <c r="D65" s="3"/>
      <c r="E65" s="6"/>
      <c r="G65" s="6"/>
      <c r="I65" s="3"/>
      <c r="J65" s="6"/>
      <c r="L65" s="6"/>
      <c r="Z65" s="20"/>
      <c r="AA65" s="20"/>
      <c r="AB65" s="20"/>
      <c r="AC65" s="55"/>
      <c r="AD65" s="75"/>
    </row>
    <row r="66" spans="1:30" ht="9.75" customHeight="1">
      <c r="A66" s="74"/>
      <c r="D66" s="3"/>
      <c r="E66" s="6"/>
      <c r="G66" s="6"/>
      <c r="I66" s="3"/>
      <c r="J66" s="6"/>
      <c r="L66" s="6"/>
      <c r="Z66" s="20"/>
      <c r="AA66" s="20"/>
      <c r="AB66" s="20"/>
      <c r="AC66" s="55"/>
      <c r="AD66" s="75"/>
    </row>
    <row r="67" spans="1:30" ht="11.25" customHeight="1">
      <c r="A67" s="74"/>
      <c r="D67" s="3"/>
      <c r="E67" s="6"/>
      <c r="G67" s="6"/>
      <c r="I67" s="3"/>
      <c r="J67" s="6"/>
      <c r="L67" s="6"/>
      <c r="Z67" s="20"/>
      <c r="AA67" s="20"/>
      <c r="AB67" s="20"/>
      <c r="AC67" s="55"/>
      <c r="AD67" s="75"/>
    </row>
    <row r="68" spans="1:30" ht="11.25" customHeight="1">
      <c r="A68" s="74"/>
      <c r="D68" s="3"/>
      <c r="E68" s="6"/>
      <c r="G68" s="6"/>
      <c r="I68" s="3"/>
      <c r="J68" s="6"/>
      <c r="L68" s="6"/>
      <c r="Z68" s="20"/>
      <c r="AA68" s="20"/>
      <c r="AB68" s="20"/>
      <c r="AC68" s="55"/>
      <c r="AD68" s="75"/>
    </row>
    <row r="69" spans="1:30" ht="11.25" customHeight="1">
      <c r="A69" s="74"/>
      <c r="D69" s="3"/>
      <c r="E69" s="6"/>
      <c r="G69" s="6"/>
      <c r="I69" s="3"/>
      <c r="J69" s="6"/>
      <c r="L69" s="6"/>
      <c r="Z69" s="20"/>
      <c r="AA69" s="20"/>
      <c r="AB69" s="20"/>
      <c r="AC69" s="55"/>
      <c r="AD69" s="75"/>
    </row>
    <row r="70" spans="1:30" ht="11.25" customHeight="1">
      <c r="A70" s="74"/>
      <c r="D70" s="3"/>
      <c r="E70" s="6"/>
      <c r="G70" s="6"/>
      <c r="I70" s="3"/>
      <c r="J70" s="6"/>
      <c r="L70" s="6"/>
      <c r="Z70" s="20"/>
      <c r="AA70" s="20"/>
      <c r="AB70" s="20"/>
      <c r="AC70" s="55"/>
      <c r="AD70" s="75"/>
    </row>
    <row r="71" spans="1:30" ht="11.25" customHeight="1">
      <c r="A71" s="74"/>
      <c r="D71" s="3"/>
      <c r="E71" s="6"/>
      <c r="G71" s="6"/>
      <c r="I71" s="3"/>
      <c r="J71" s="6"/>
      <c r="L71" s="6"/>
      <c r="Z71" s="20"/>
      <c r="AA71" s="20"/>
      <c r="AB71" s="20"/>
      <c r="AC71" s="55"/>
      <c r="AD71" s="75"/>
    </row>
    <row r="72" spans="1:30" ht="11.25" customHeight="1">
      <c r="A72" s="74"/>
      <c r="D72" s="3"/>
      <c r="E72" s="6"/>
      <c r="G72" s="6"/>
      <c r="I72" s="3"/>
      <c r="J72" s="6"/>
      <c r="L72" s="6"/>
      <c r="Z72" s="20"/>
      <c r="AA72" s="20"/>
      <c r="AB72" s="20"/>
      <c r="AC72" s="55"/>
      <c r="AD72" s="75"/>
    </row>
    <row r="73" spans="1:30" ht="11.25" customHeight="1">
      <c r="A73" s="74"/>
      <c r="D73" s="3"/>
      <c r="E73" s="6"/>
      <c r="G73" s="6"/>
      <c r="I73" s="3"/>
      <c r="J73" s="6"/>
      <c r="L73" s="6"/>
      <c r="Z73" s="20"/>
      <c r="AA73" s="20"/>
      <c r="AB73" s="20"/>
      <c r="AC73" s="55"/>
      <c r="AD73" s="75"/>
    </row>
    <row r="74" spans="4:30" ht="11.25" customHeight="1">
      <c r="D74" s="3"/>
      <c r="E74" s="6"/>
      <c r="G74" s="6"/>
      <c r="I74" s="3"/>
      <c r="J74" s="6"/>
      <c r="L74" s="6"/>
      <c r="Z74" s="20"/>
      <c r="AA74" s="20"/>
      <c r="AB74" s="20"/>
      <c r="AC74" s="55"/>
      <c r="AD74" s="75"/>
    </row>
    <row r="75" spans="4:12" ht="11.25" customHeight="1">
      <c r="D75" s="3"/>
      <c r="E75" s="6"/>
      <c r="G75" s="6"/>
      <c r="I75" s="3"/>
      <c r="J75" s="6"/>
      <c r="L75" s="6"/>
    </row>
    <row r="76" spans="4:12" ht="11.25" customHeight="1">
      <c r="D76" s="3"/>
      <c r="E76" s="6"/>
      <c r="G76" s="6"/>
      <c r="I76" s="3"/>
      <c r="J76" s="6"/>
      <c r="L76" s="6"/>
    </row>
    <row r="77" spans="4:12" ht="11.25" customHeight="1">
      <c r="D77" s="3"/>
      <c r="E77" s="6"/>
      <c r="G77" s="6"/>
      <c r="I77" s="3"/>
      <c r="J77" s="6"/>
      <c r="L77" s="6"/>
    </row>
    <row r="78" spans="4:12" ht="11.25" customHeight="1">
      <c r="D78" s="3"/>
      <c r="E78" s="6"/>
      <c r="G78" s="6"/>
      <c r="I78" s="3"/>
      <c r="J78" s="6"/>
      <c r="L78" s="6"/>
    </row>
    <row r="79" spans="4:12" ht="11.25" customHeight="1">
      <c r="D79" s="3"/>
      <c r="E79" s="6"/>
      <c r="G79" s="6"/>
      <c r="I79" s="3"/>
      <c r="J79" s="6"/>
      <c r="L79" s="6"/>
    </row>
    <row r="80" spans="4:12" ht="11.25" customHeight="1">
      <c r="D80" s="3"/>
      <c r="E80" s="6"/>
      <c r="G80" s="6"/>
      <c r="I80" s="3"/>
      <c r="J80" s="6"/>
      <c r="L80" s="6"/>
    </row>
    <row r="81" spans="4:12" ht="11.25" customHeight="1">
      <c r="D81" s="3"/>
      <c r="E81" s="6"/>
      <c r="G81" s="6"/>
      <c r="I81" s="3"/>
      <c r="J81" s="6"/>
      <c r="L81" s="6"/>
    </row>
    <row r="82" spans="4:12" ht="11.25" customHeight="1">
      <c r="D82" s="3"/>
      <c r="E82" s="6"/>
      <c r="G82" s="6"/>
      <c r="I82" s="3"/>
      <c r="J82" s="6"/>
      <c r="L82" s="6"/>
    </row>
    <row r="83" spans="4:12" ht="11.25" customHeight="1">
      <c r="D83" s="3"/>
      <c r="E83" s="6"/>
      <c r="G83" s="6"/>
      <c r="I83" s="3"/>
      <c r="J83" s="6"/>
      <c r="L83" s="6"/>
    </row>
    <row r="84" spans="4:12" ht="11.25" customHeight="1">
      <c r="D84" s="3"/>
      <c r="E84" s="6"/>
      <c r="G84" s="6"/>
      <c r="I84" s="3"/>
      <c r="J84" s="6"/>
      <c r="L84" s="6"/>
    </row>
    <row r="85" spans="4:12" ht="11.25" customHeight="1">
      <c r="D85" s="3"/>
      <c r="E85" s="6"/>
      <c r="G85" s="6"/>
      <c r="I85" s="3"/>
      <c r="J85" s="6"/>
      <c r="L85" s="6"/>
    </row>
    <row r="86" spans="4:12" ht="11.25" customHeight="1">
      <c r="D86" s="3"/>
      <c r="E86" s="6"/>
      <c r="G86" s="6"/>
      <c r="I86" s="3"/>
      <c r="J86" s="6"/>
      <c r="L86" s="6"/>
    </row>
    <row r="87" spans="4:12" ht="11.25" customHeight="1">
      <c r="D87" s="3"/>
      <c r="E87" s="6"/>
      <c r="G87" s="6"/>
      <c r="I87" s="3"/>
      <c r="J87" s="6"/>
      <c r="L87" s="6"/>
    </row>
    <row r="88" spans="4:12" ht="11.25" customHeight="1">
      <c r="D88" s="3"/>
      <c r="E88" s="6"/>
      <c r="G88" s="6"/>
      <c r="I88" s="3"/>
      <c r="J88" s="6"/>
      <c r="L88" s="6"/>
    </row>
    <row r="89" spans="4:12" ht="11.25" customHeight="1">
      <c r="D89" s="3"/>
      <c r="E89" s="6"/>
      <c r="G89" s="6"/>
      <c r="I89" s="3"/>
      <c r="J89" s="6"/>
      <c r="L89" s="6"/>
    </row>
    <row r="90" spans="4:12" ht="11.25" customHeight="1">
      <c r="D90" s="3"/>
      <c r="E90" s="6"/>
      <c r="G90" s="6"/>
      <c r="I90" s="3"/>
      <c r="J90" s="6"/>
      <c r="L90" s="6"/>
    </row>
    <row r="91" spans="4:12" ht="11.25" customHeight="1">
      <c r="D91" s="3"/>
      <c r="E91" s="6"/>
      <c r="G91" s="6"/>
      <c r="I91" s="3"/>
      <c r="J91" s="6"/>
      <c r="L91" s="6"/>
    </row>
    <row r="92" spans="4:12" ht="11.25" customHeight="1">
      <c r="D92" s="3"/>
      <c r="E92" s="6"/>
      <c r="G92" s="6"/>
      <c r="I92" s="3"/>
      <c r="J92" s="6"/>
      <c r="L92" s="6"/>
    </row>
    <row r="93" spans="4:12" ht="11.25" customHeight="1">
      <c r="D93" s="3"/>
      <c r="E93" s="6"/>
      <c r="G93" s="6"/>
      <c r="I93" s="3"/>
      <c r="J93" s="6"/>
      <c r="L93" s="6"/>
    </row>
    <row r="94" spans="4:12" ht="11.25" customHeight="1">
      <c r="D94" s="3"/>
      <c r="E94" s="6"/>
      <c r="G94" s="6"/>
      <c r="I94" s="3"/>
      <c r="J94" s="6"/>
      <c r="L94" s="6"/>
    </row>
    <row r="95" spans="4:12" ht="11.25" customHeight="1">
      <c r="D95" s="3"/>
      <c r="E95" s="6"/>
      <c r="G95" s="6"/>
      <c r="I95" s="3"/>
      <c r="J95" s="6"/>
      <c r="L95" s="6"/>
    </row>
    <row r="96" spans="4:12" ht="11.25" customHeight="1">
      <c r="D96" s="3"/>
      <c r="E96" s="6"/>
      <c r="G96" s="6"/>
      <c r="I96" s="3"/>
      <c r="J96" s="6"/>
      <c r="L96" s="6"/>
    </row>
    <row r="97" spans="1:12" ht="11.25" customHeight="1">
      <c r="A97" s="76"/>
      <c r="D97" s="3"/>
      <c r="E97" s="6"/>
      <c r="G97" s="6"/>
      <c r="I97" s="3"/>
      <c r="J97" s="6"/>
      <c r="L97" s="6"/>
    </row>
    <row r="98" spans="1:13" ht="11.25" customHeight="1">
      <c r="A98" s="76"/>
      <c r="B98" s="72"/>
      <c r="C98" s="54"/>
      <c r="D98" s="50"/>
      <c r="H98" s="54"/>
      <c r="I98" s="50"/>
      <c r="M98" s="5"/>
    </row>
    <row r="99" spans="2:13" ht="11.25" customHeight="1">
      <c r="B99" s="72"/>
      <c r="C99" s="54"/>
      <c r="D99" s="50"/>
      <c r="H99" s="54"/>
      <c r="I99" s="50"/>
      <c r="M99" s="5"/>
    </row>
  </sheetData>
  <sheetProtection/>
  <mergeCells count="4">
    <mergeCell ref="AC1:AC4"/>
    <mergeCell ref="BD1:BD4"/>
    <mergeCell ref="C2:W4"/>
    <mergeCell ref="AD2:AX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77" r:id="rId1"/>
  <headerFooter alignWithMargins="0">
    <oddHeader>&amp;LDe Blijde Rijders&amp;C&amp;"Arial,Cursief"&amp;12Districts kampioenschap 
Minimarathon
7 februari 2010&amp;RStal de Ronde</oddHeader>
    <oddFooter>&amp;L&amp;D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85"/>
  <sheetViews>
    <sheetView zoomScale="75" zoomScaleNormal="75" zoomScalePageLayoutView="0" workbookViewId="0" topLeftCell="A1">
      <selection activeCell="A1" sqref="A1:IV16"/>
    </sheetView>
  </sheetViews>
  <sheetFormatPr defaultColWidth="8.8515625" defaultRowHeight="11.25" customHeight="1"/>
  <cols>
    <col min="1" max="1" width="3.421875" style="1" customWidth="1"/>
    <col min="2" max="2" width="15.57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6" customWidth="1"/>
    <col min="7" max="7" width="2.421875" style="5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6" customWidth="1"/>
    <col min="12" max="12" width="2.421875" style="5" customWidth="1"/>
    <col min="13" max="13" width="2.421875" style="6" customWidth="1"/>
    <col min="14" max="14" width="2.421875" style="7" customWidth="1"/>
    <col min="15" max="17" width="2.421875" style="3" customWidth="1"/>
    <col min="18" max="23" width="2.421875" style="2" customWidth="1"/>
    <col min="24" max="24" width="5.28125" style="8" customWidth="1"/>
    <col min="25" max="25" width="0" style="9" hidden="1" customWidth="1"/>
    <col min="26" max="26" width="7.57421875" style="9" customWidth="1"/>
    <col min="27" max="27" width="0" style="9" hidden="1" customWidth="1"/>
    <col min="28" max="28" width="7.7109375" style="9" customWidth="1"/>
    <col min="29" max="29" width="3.28125" style="10" customWidth="1"/>
    <col min="30" max="50" width="2.421875" style="2" customWidth="1"/>
    <col min="51" max="51" width="6.421875" style="2" customWidth="1"/>
    <col min="52" max="52" width="8.8515625" style="2" hidden="1" customWidth="1"/>
    <col min="53" max="53" width="7.7109375" style="2" bestFit="1" customWidth="1"/>
    <col min="54" max="54" width="8.8515625" style="2" hidden="1" customWidth="1"/>
    <col min="55" max="55" width="8.8515625" style="2" customWidth="1"/>
    <col min="56" max="56" width="3.8515625" style="2" customWidth="1"/>
    <col min="57" max="16384" width="8.8515625" style="2" customWidth="1"/>
  </cols>
  <sheetData>
    <row r="1" spans="1:58" ht="9.75" customHeight="1">
      <c r="A1" s="131"/>
      <c r="B1" s="132"/>
      <c r="C1" s="133"/>
      <c r="D1" s="134"/>
      <c r="E1" s="134"/>
      <c r="F1" s="135"/>
      <c r="G1" s="134"/>
      <c r="H1" s="136"/>
      <c r="I1" s="134"/>
      <c r="J1" s="134"/>
      <c r="K1" s="135"/>
      <c r="L1" s="134"/>
      <c r="M1" s="137"/>
      <c r="N1" s="138"/>
      <c r="O1" s="135"/>
      <c r="P1" s="135"/>
      <c r="Q1" s="135"/>
      <c r="R1" s="139"/>
      <c r="S1" s="139"/>
      <c r="T1" s="139"/>
      <c r="U1" s="139"/>
      <c r="V1" s="139"/>
      <c r="W1" s="139"/>
      <c r="X1" s="140"/>
      <c r="Y1" s="141"/>
      <c r="Z1" s="142"/>
      <c r="AA1" s="142"/>
      <c r="AB1" s="143"/>
      <c r="AC1" s="369" t="s">
        <v>4</v>
      </c>
      <c r="AD1" s="165"/>
      <c r="AE1" s="166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371" t="s">
        <v>4</v>
      </c>
      <c r="BE1" s="167"/>
      <c r="BF1" s="168"/>
    </row>
    <row r="2" spans="1:58" ht="9.75" customHeight="1">
      <c r="A2" s="144"/>
      <c r="C2" s="374" t="s">
        <v>34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6"/>
      <c r="X2" s="27" t="s">
        <v>1</v>
      </c>
      <c r="Y2" s="28"/>
      <c r="Z2" s="28" t="s">
        <v>2</v>
      </c>
      <c r="AA2" s="28"/>
      <c r="AB2" s="28" t="s">
        <v>3</v>
      </c>
      <c r="AC2" s="370"/>
      <c r="AD2" s="378" t="s">
        <v>33</v>
      </c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80"/>
      <c r="AY2" s="183" t="s">
        <v>1</v>
      </c>
      <c r="AZ2" s="20"/>
      <c r="BA2" s="46" t="s">
        <v>2</v>
      </c>
      <c r="BB2" s="46"/>
      <c r="BC2" s="46" t="s">
        <v>3</v>
      </c>
      <c r="BD2" s="372"/>
      <c r="BE2" s="28" t="s">
        <v>12</v>
      </c>
      <c r="BF2" s="169" t="s">
        <v>4</v>
      </c>
    </row>
    <row r="3" spans="1:58" ht="9.75" customHeight="1">
      <c r="A3" s="145"/>
      <c r="B3" s="31"/>
      <c r="C3" s="364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65"/>
      <c r="X3" s="33" t="s">
        <v>5</v>
      </c>
      <c r="Y3" s="34"/>
      <c r="Z3" s="34"/>
      <c r="AA3" s="34"/>
      <c r="AB3" s="34" t="s">
        <v>5</v>
      </c>
      <c r="AC3" s="370"/>
      <c r="AD3" s="356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58"/>
      <c r="AY3" s="184" t="s">
        <v>5</v>
      </c>
      <c r="AZ3" s="20"/>
      <c r="BA3" s="34" t="s">
        <v>7</v>
      </c>
      <c r="BB3" s="34"/>
      <c r="BC3" s="34" t="s">
        <v>5</v>
      </c>
      <c r="BD3" s="372"/>
      <c r="BE3" s="34" t="s">
        <v>14</v>
      </c>
      <c r="BF3" s="170"/>
    </row>
    <row r="4" spans="1:58" ht="9.75" customHeight="1">
      <c r="A4" s="145"/>
      <c r="B4" s="31"/>
      <c r="C4" s="366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8"/>
      <c r="X4" s="33" t="s">
        <v>6</v>
      </c>
      <c r="Y4" s="34"/>
      <c r="Z4" s="34" t="s">
        <v>7</v>
      </c>
      <c r="AA4" s="34"/>
      <c r="AB4" s="34" t="s">
        <v>7</v>
      </c>
      <c r="AC4" s="370"/>
      <c r="AD4" s="359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1"/>
      <c r="AY4" s="184" t="s">
        <v>6</v>
      </c>
      <c r="AZ4" s="20"/>
      <c r="BA4" s="34"/>
      <c r="BB4" s="34"/>
      <c r="BC4" s="34" t="s">
        <v>7</v>
      </c>
      <c r="BD4" s="373"/>
      <c r="BE4" s="53" t="s">
        <v>15</v>
      </c>
      <c r="BF4" s="171" t="s">
        <v>12</v>
      </c>
    </row>
    <row r="5" spans="1:58" s="245" customFormat="1" ht="18" customHeight="1">
      <c r="A5" s="226"/>
      <c r="B5" s="203" t="s">
        <v>76</v>
      </c>
      <c r="C5" s="227">
        <v>1</v>
      </c>
      <c r="D5" s="228">
        <v>2</v>
      </c>
      <c r="E5" s="229">
        <v>3</v>
      </c>
      <c r="F5" s="227">
        <v>4</v>
      </c>
      <c r="G5" s="228" t="s">
        <v>19</v>
      </c>
      <c r="H5" s="229" t="s">
        <v>20</v>
      </c>
      <c r="I5" s="228" t="s">
        <v>21</v>
      </c>
      <c r="J5" s="229" t="s">
        <v>22</v>
      </c>
      <c r="K5" s="228" t="s">
        <v>23</v>
      </c>
      <c r="L5" s="227">
        <v>6</v>
      </c>
      <c r="M5" s="228">
        <v>7</v>
      </c>
      <c r="N5" s="227">
        <v>8</v>
      </c>
      <c r="O5" s="228">
        <v>9</v>
      </c>
      <c r="P5" s="228" t="s">
        <v>24</v>
      </c>
      <c r="Q5" s="229" t="s">
        <v>25</v>
      </c>
      <c r="R5" s="228" t="s">
        <v>26</v>
      </c>
      <c r="S5" s="228" t="s">
        <v>27</v>
      </c>
      <c r="T5" s="230" t="s">
        <v>28</v>
      </c>
      <c r="U5" s="230">
        <v>11</v>
      </c>
      <c r="V5" s="230">
        <v>12</v>
      </c>
      <c r="W5" s="230">
        <v>13</v>
      </c>
      <c r="X5" s="231"/>
      <c r="Y5" s="232"/>
      <c r="Z5" s="233"/>
      <c r="AA5" s="233"/>
      <c r="AB5" s="234"/>
      <c r="AC5" s="235"/>
      <c r="AD5" s="236">
        <v>1</v>
      </c>
      <c r="AE5" s="237">
        <v>2</v>
      </c>
      <c r="AF5" s="238">
        <v>3</v>
      </c>
      <c r="AG5" s="236">
        <v>4</v>
      </c>
      <c r="AH5" s="237" t="s">
        <v>19</v>
      </c>
      <c r="AI5" s="238" t="s">
        <v>20</v>
      </c>
      <c r="AJ5" s="237" t="s">
        <v>21</v>
      </c>
      <c r="AK5" s="238" t="s">
        <v>22</v>
      </c>
      <c r="AL5" s="237" t="s">
        <v>23</v>
      </c>
      <c r="AM5" s="236">
        <v>6</v>
      </c>
      <c r="AN5" s="237">
        <v>7</v>
      </c>
      <c r="AO5" s="236">
        <v>8</v>
      </c>
      <c r="AP5" s="237">
        <v>9</v>
      </c>
      <c r="AQ5" s="237" t="s">
        <v>24</v>
      </c>
      <c r="AR5" s="238" t="s">
        <v>25</v>
      </c>
      <c r="AS5" s="237" t="s">
        <v>26</v>
      </c>
      <c r="AT5" s="237" t="s">
        <v>27</v>
      </c>
      <c r="AU5" s="239" t="s">
        <v>28</v>
      </c>
      <c r="AV5" s="239">
        <v>11</v>
      </c>
      <c r="AW5" s="239">
        <v>12</v>
      </c>
      <c r="AX5" s="239">
        <v>13</v>
      </c>
      <c r="AY5" s="240"/>
      <c r="AZ5" s="241"/>
      <c r="BA5" s="242"/>
      <c r="BB5" s="242"/>
      <c r="BC5" s="242"/>
      <c r="BD5" s="243"/>
      <c r="BE5" s="242"/>
      <c r="BF5" s="244"/>
    </row>
    <row r="6" spans="1:58" ht="15" customHeight="1">
      <c r="A6" s="144">
        <v>1</v>
      </c>
      <c r="B6" s="2" t="s">
        <v>72</v>
      </c>
      <c r="C6" s="122"/>
      <c r="D6" s="123">
        <v>5</v>
      </c>
      <c r="E6" s="124"/>
      <c r="F6" s="125"/>
      <c r="G6" s="124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  <c r="S6" s="127"/>
      <c r="T6" s="127"/>
      <c r="U6" s="127"/>
      <c r="V6" s="127"/>
      <c r="W6" s="128"/>
      <c r="X6" s="33">
        <f aca="true" t="shared" si="0" ref="X6:X13">SUM(C6:W6)</f>
        <v>5</v>
      </c>
      <c r="Y6" s="20">
        <v>1.1574074074074102E-05</v>
      </c>
      <c r="Z6" s="51">
        <v>0.0016569444444444444</v>
      </c>
      <c r="AA6" s="21">
        <f aca="true" t="shared" si="1" ref="AA6:AA13">PRODUCT(X6,Y6)</f>
        <v>5.787037037037051E-05</v>
      </c>
      <c r="AB6" s="34">
        <f aca="true" t="shared" si="2" ref="AB6:AB13">IF(Z6="","",SUM(AA6,Z6))</f>
        <v>0.0017148148148148148</v>
      </c>
      <c r="AC6" s="147">
        <f>IF(Z6="","",RANK(AB6,$AB$6:$AB15,1))</f>
        <v>5</v>
      </c>
      <c r="AD6" s="174"/>
      <c r="AE6" s="123"/>
      <c r="AF6" s="124"/>
      <c r="AG6" s="125"/>
      <c r="AH6" s="124"/>
      <c r="AI6" s="124"/>
      <c r="AJ6" s="130"/>
      <c r="AK6" s="124"/>
      <c r="AL6" s="125"/>
      <c r="AM6" s="124"/>
      <c r="AN6" s="124"/>
      <c r="AO6" s="130"/>
      <c r="AP6" s="126"/>
      <c r="AQ6" s="126"/>
      <c r="AR6" s="126"/>
      <c r="AS6" s="127"/>
      <c r="AT6" s="127"/>
      <c r="AU6" s="127"/>
      <c r="AV6" s="127"/>
      <c r="AW6" s="127"/>
      <c r="AX6" s="127"/>
      <c r="AY6" s="68">
        <f aca="true" t="shared" si="3" ref="AY6:AY13">SUM(AD6:AX6)</f>
        <v>0</v>
      </c>
      <c r="AZ6" s="20">
        <v>1.1574074074074102E-05</v>
      </c>
      <c r="BA6" s="34">
        <v>0.001336574074074074</v>
      </c>
      <c r="BB6" s="20">
        <f aca="true" t="shared" si="4" ref="BB6:BB16">PRODUCT(AY6,AZ6)</f>
        <v>0</v>
      </c>
      <c r="BC6" s="69">
        <f aca="true" t="shared" si="5" ref="BC6:BC13">IF(BA6="","",SUM(BB6,BA6))</f>
        <v>0.001336574074074074</v>
      </c>
      <c r="BD6" s="70">
        <f>IF(BA6="","",RANK(BC6,$BC$6:$BC15,1))</f>
        <v>1</v>
      </c>
      <c r="BE6" s="110">
        <f aca="true" t="shared" si="6" ref="BE6:BE15">IF(AB6="","",SUM(AB6,BC6))</f>
        <v>0.003051388888888889</v>
      </c>
      <c r="BF6" s="269">
        <f>IF(BE6="","",RANK(BE6,$BE$6:$BE15,1))</f>
        <v>1</v>
      </c>
    </row>
    <row r="7" spans="1:58" ht="15" customHeight="1">
      <c r="A7" s="144">
        <v>2</v>
      </c>
      <c r="B7" s="2" t="s">
        <v>75</v>
      </c>
      <c r="C7" s="122"/>
      <c r="D7" s="123"/>
      <c r="E7" s="124"/>
      <c r="F7" s="125"/>
      <c r="G7" s="124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7"/>
      <c r="T7" s="127"/>
      <c r="U7" s="127"/>
      <c r="V7" s="127"/>
      <c r="W7" s="128"/>
      <c r="X7" s="33">
        <f t="shared" si="0"/>
        <v>0</v>
      </c>
      <c r="Y7" s="20">
        <v>1.1574074074074102E-05</v>
      </c>
      <c r="Z7" s="51">
        <v>0.0015233796296296297</v>
      </c>
      <c r="AA7" s="21">
        <f t="shared" si="1"/>
        <v>0</v>
      </c>
      <c r="AB7" s="34">
        <f t="shared" si="2"/>
        <v>0.0015233796296296297</v>
      </c>
      <c r="AC7" s="147">
        <f>IF(Z7="","",RANK(AB7,$AB$6:$AB15,1))</f>
        <v>1</v>
      </c>
      <c r="AD7" s="174"/>
      <c r="AE7" s="123">
        <v>5</v>
      </c>
      <c r="AF7" s="124"/>
      <c r="AG7" s="125"/>
      <c r="AH7" s="124"/>
      <c r="AI7" s="124"/>
      <c r="AJ7" s="130"/>
      <c r="AK7" s="124"/>
      <c r="AL7" s="125"/>
      <c r="AM7" s="124">
        <v>5</v>
      </c>
      <c r="AN7" s="124"/>
      <c r="AO7" s="130"/>
      <c r="AP7" s="126"/>
      <c r="AQ7" s="126"/>
      <c r="AR7" s="126"/>
      <c r="AS7" s="127"/>
      <c r="AT7" s="127">
        <v>5</v>
      </c>
      <c r="AU7" s="127"/>
      <c r="AV7" s="127"/>
      <c r="AW7" s="127"/>
      <c r="AX7" s="127"/>
      <c r="AY7" s="68">
        <f t="shared" si="3"/>
        <v>15</v>
      </c>
      <c r="AZ7" s="20">
        <v>1.1574074074074102E-05</v>
      </c>
      <c r="BA7" s="34">
        <v>0.0014938657407407407</v>
      </c>
      <c r="BB7" s="20">
        <f t="shared" si="4"/>
        <v>0.00017361111111111152</v>
      </c>
      <c r="BC7" s="69">
        <f t="shared" si="5"/>
        <v>0.0016674768518518523</v>
      </c>
      <c r="BD7" s="70">
        <f>IF(BA7="","",RANK(BC7,$BC$6:$BC15,1))</f>
        <v>4</v>
      </c>
      <c r="BE7" s="110">
        <f t="shared" si="6"/>
        <v>0.003190856481481482</v>
      </c>
      <c r="BF7" s="269">
        <f>IF(BE7="","",RANK(BE7,$BE$6:$BE15,1))</f>
        <v>2</v>
      </c>
    </row>
    <row r="8" spans="1:58" ht="15" customHeight="1">
      <c r="A8" s="144">
        <v>3</v>
      </c>
      <c r="B8" s="2" t="s">
        <v>71</v>
      </c>
      <c r="C8" s="122"/>
      <c r="D8" s="123"/>
      <c r="E8" s="124"/>
      <c r="F8" s="125"/>
      <c r="G8" s="124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7"/>
      <c r="S8" s="127"/>
      <c r="T8" s="127">
        <v>5</v>
      </c>
      <c r="U8" s="127"/>
      <c r="V8" s="127">
        <v>5</v>
      </c>
      <c r="W8" s="128"/>
      <c r="X8" s="33">
        <f t="shared" si="0"/>
        <v>10</v>
      </c>
      <c r="Y8" s="20">
        <v>1.1574074074074102E-05</v>
      </c>
      <c r="Z8" s="51">
        <v>0.0015868055555555557</v>
      </c>
      <c r="AA8" s="21">
        <f t="shared" si="1"/>
        <v>0.00011574074074074102</v>
      </c>
      <c r="AB8" s="34">
        <f t="shared" si="2"/>
        <v>0.0017025462962962966</v>
      </c>
      <c r="AC8" s="147">
        <f>IF(Z8="","",RANK(AB8,$AB$6:$AB15,1))</f>
        <v>3</v>
      </c>
      <c r="AD8" s="174"/>
      <c r="AE8" s="123"/>
      <c r="AF8" s="124"/>
      <c r="AG8" s="125"/>
      <c r="AH8" s="124"/>
      <c r="AI8" s="124"/>
      <c r="AJ8" s="130"/>
      <c r="AK8" s="124"/>
      <c r="AL8" s="125"/>
      <c r="AM8" s="124"/>
      <c r="AN8" s="124"/>
      <c r="AO8" s="130"/>
      <c r="AP8" s="126"/>
      <c r="AQ8" s="126"/>
      <c r="AR8" s="126"/>
      <c r="AS8" s="127"/>
      <c r="AT8" s="127"/>
      <c r="AU8" s="127"/>
      <c r="AV8" s="127"/>
      <c r="AW8" s="127"/>
      <c r="AX8" s="127"/>
      <c r="AY8" s="68">
        <f t="shared" si="3"/>
        <v>0</v>
      </c>
      <c r="AZ8" s="20">
        <v>1.1574074074074102E-05</v>
      </c>
      <c r="BA8" s="34">
        <v>0.001625</v>
      </c>
      <c r="BB8" s="20">
        <f t="shared" si="4"/>
        <v>0</v>
      </c>
      <c r="BC8" s="69">
        <f t="shared" si="5"/>
        <v>0.001625</v>
      </c>
      <c r="BD8" s="70">
        <f>IF(BA8="","",RANK(BC8,$BC$6:$BC15,1))</f>
        <v>3</v>
      </c>
      <c r="BE8" s="110">
        <f t="shared" si="6"/>
        <v>0.0033275462962962963</v>
      </c>
      <c r="BF8" s="269">
        <f>IF(BE8="","",RANK(BE8,$BE$6:$BE15,1))</f>
        <v>3</v>
      </c>
    </row>
    <row r="9" spans="1:58" ht="15" customHeight="1">
      <c r="A9" s="144">
        <v>4</v>
      </c>
      <c r="B9" s="2" t="s">
        <v>88</v>
      </c>
      <c r="C9" s="122"/>
      <c r="D9" s="123"/>
      <c r="E9" s="124"/>
      <c r="F9" s="125"/>
      <c r="G9" s="124"/>
      <c r="H9" s="126"/>
      <c r="I9" s="126"/>
      <c r="J9" s="126"/>
      <c r="K9" s="126"/>
      <c r="L9" s="126"/>
      <c r="M9" s="126"/>
      <c r="N9" s="126">
        <v>5</v>
      </c>
      <c r="O9" s="126"/>
      <c r="P9" s="126"/>
      <c r="Q9" s="126"/>
      <c r="R9" s="127"/>
      <c r="S9" s="127"/>
      <c r="T9" s="127"/>
      <c r="U9" s="127"/>
      <c r="V9" s="127">
        <v>5</v>
      </c>
      <c r="W9" s="128"/>
      <c r="X9" s="33">
        <f t="shared" si="0"/>
        <v>10</v>
      </c>
      <c r="Y9" s="20">
        <v>1.1574074074074102E-05</v>
      </c>
      <c r="Z9" s="51">
        <v>0.0014641203703703706</v>
      </c>
      <c r="AA9" s="21">
        <f t="shared" si="1"/>
        <v>0.00011574074074074102</v>
      </c>
      <c r="AB9" s="34">
        <f t="shared" si="2"/>
        <v>0.0015798611111111117</v>
      </c>
      <c r="AC9" s="147">
        <f>IF(Z9="","",RANK(AB9,$AB$6:$AB15,1))</f>
        <v>2</v>
      </c>
      <c r="AD9" s="174"/>
      <c r="AE9" s="123"/>
      <c r="AF9" s="124">
        <v>5</v>
      </c>
      <c r="AG9" s="125"/>
      <c r="AH9" s="124"/>
      <c r="AI9" s="124">
        <v>5</v>
      </c>
      <c r="AJ9" s="130"/>
      <c r="AK9" s="124"/>
      <c r="AL9" s="125">
        <v>5</v>
      </c>
      <c r="AM9" s="124"/>
      <c r="AN9" s="124"/>
      <c r="AO9" s="130"/>
      <c r="AP9" s="126">
        <v>5</v>
      </c>
      <c r="AQ9" s="126"/>
      <c r="AR9" s="126"/>
      <c r="AS9" s="127"/>
      <c r="AT9" s="127"/>
      <c r="AU9" s="127"/>
      <c r="AV9" s="127"/>
      <c r="AW9" s="127"/>
      <c r="AX9" s="127"/>
      <c r="AY9" s="68">
        <f t="shared" si="3"/>
        <v>20</v>
      </c>
      <c r="AZ9" s="20">
        <v>1.1574074074074102E-05</v>
      </c>
      <c r="BA9" s="34">
        <v>0.0015336805555555555</v>
      </c>
      <c r="BB9" s="20">
        <f t="shared" si="4"/>
        <v>0.00023148148148148203</v>
      </c>
      <c r="BC9" s="69">
        <f t="shared" si="5"/>
        <v>0.0017651620370370375</v>
      </c>
      <c r="BD9" s="70">
        <f>IF(BA9="","",RANK(BC9,$BC$6:$BC15,1))</f>
        <v>5</v>
      </c>
      <c r="BE9" s="110">
        <f t="shared" si="6"/>
        <v>0.003345023148148149</v>
      </c>
      <c r="BF9" s="269">
        <f>IF(BE9="","",RANK(BE9,$BE$6:$BE15,1))</f>
        <v>4</v>
      </c>
    </row>
    <row r="10" spans="1:58" ht="15" customHeight="1">
      <c r="A10" s="144">
        <v>6</v>
      </c>
      <c r="B10" s="2" t="s">
        <v>69</v>
      </c>
      <c r="C10" s="122"/>
      <c r="D10" s="123"/>
      <c r="E10" s="124"/>
      <c r="F10" s="125">
        <v>5</v>
      </c>
      <c r="G10" s="12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7"/>
      <c r="S10" s="127"/>
      <c r="T10" s="127"/>
      <c r="U10" s="127"/>
      <c r="V10" s="127"/>
      <c r="W10" s="128"/>
      <c r="X10" s="33">
        <f>SUM(C10:W10)</f>
        <v>5</v>
      </c>
      <c r="Y10" s="20">
        <v>1.1574074074074073E-05</v>
      </c>
      <c r="Z10" s="51">
        <v>0.0017351851851851853</v>
      </c>
      <c r="AA10" s="21">
        <f>PRODUCT(X10,Y10)</f>
        <v>5.7870370370370366E-05</v>
      </c>
      <c r="AB10" s="34">
        <f t="shared" si="2"/>
        <v>0.0017930555555555558</v>
      </c>
      <c r="AC10" s="147">
        <f>IF(Z10="","",RANK(AB10,$AB$6:$AB19,1))</f>
        <v>7</v>
      </c>
      <c r="AD10" s="174"/>
      <c r="AE10" s="123"/>
      <c r="AF10" s="124">
        <v>5</v>
      </c>
      <c r="AG10" s="125"/>
      <c r="AH10" s="124"/>
      <c r="AI10" s="124"/>
      <c r="AJ10" s="130">
        <v>5</v>
      </c>
      <c r="AK10" s="124"/>
      <c r="AL10" s="125"/>
      <c r="AM10" s="124"/>
      <c r="AN10" s="124"/>
      <c r="AO10" s="130"/>
      <c r="AP10" s="126">
        <v>5</v>
      </c>
      <c r="AQ10" s="126"/>
      <c r="AR10" s="126"/>
      <c r="AS10" s="127"/>
      <c r="AT10" s="127">
        <v>5</v>
      </c>
      <c r="AU10" s="127"/>
      <c r="AV10" s="127"/>
      <c r="AW10" s="127"/>
      <c r="AX10" s="127"/>
      <c r="AY10" s="68">
        <f>SUM(AD10:AX10)</f>
        <v>20</v>
      </c>
      <c r="AZ10" s="20">
        <v>1.1574074074074102E-05</v>
      </c>
      <c r="BA10" s="34">
        <v>0.0016836805555555557</v>
      </c>
      <c r="BB10" s="20">
        <f t="shared" si="4"/>
        <v>0.00023148148148148203</v>
      </c>
      <c r="BC10" s="69">
        <f t="shared" si="5"/>
        <v>0.0019151620370370377</v>
      </c>
      <c r="BD10" s="70">
        <f>IF(BA10="","",RANK(BC10,$BC$6:$BC19,1))</f>
        <v>7</v>
      </c>
      <c r="BE10" s="110">
        <f t="shared" si="6"/>
        <v>0.0037082175925925937</v>
      </c>
      <c r="BF10" s="175">
        <f>IF(BE10="","",RANK(BE10,$BE$6:$BE19,1))</f>
        <v>5</v>
      </c>
    </row>
    <row r="11" spans="1:58" ht="15" customHeight="1">
      <c r="A11" s="144">
        <v>7</v>
      </c>
      <c r="B11" s="2" t="s">
        <v>70</v>
      </c>
      <c r="C11" s="122"/>
      <c r="D11" s="123"/>
      <c r="E11" s="124"/>
      <c r="F11" s="125"/>
      <c r="G11" s="12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7"/>
      <c r="S11" s="127"/>
      <c r="T11" s="127"/>
      <c r="U11" s="127"/>
      <c r="V11" s="127"/>
      <c r="W11" s="128"/>
      <c r="X11" s="33">
        <f>SUM(C11:W11)</f>
        <v>0</v>
      </c>
      <c r="Y11" s="20">
        <v>1.1574074074074073E-05</v>
      </c>
      <c r="Z11" s="51">
        <v>0.0017631944444444446</v>
      </c>
      <c r="AA11" s="21">
        <f>PRODUCT(X11,Y11)</f>
        <v>0</v>
      </c>
      <c r="AB11" s="34">
        <f t="shared" si="2"/>
        <v>0.0017631944444444446</v>
      </c>
      <c r="AC11" s="147">
        <f>IF(Z11="","",RANK(AB11,$AB$6:$AB19,1))</f>
        <v>6</v>
      </c>
      <c r="AD11" s="174"/>
      <c r="AE11" s="123"/>
      <c r="AF11" s="124"/>
      <c r="AG11" s="125"/>
      <c r="AH11" s="124"/>
      <c r="AI11" s="124"/>
      <c r="AJ11" s="130">
        <v>5</v>
      </c>
      <c r="AK11" s="124">
        <v>5</v>
      </c>
      <c r="AL11" s="125"/>
      <c r="AM11" s="124"/>
      <c r="AN11" s="124"/>
      <c r="AO11" s="130"/>
      <c r="AP11" s="126"/>
      <c r="AQ11" s="126"/>
      <c r="AR11" s="126"/>
      <c r="AS11" s="127"/>
      <c r="AT11" s="127"/>
      <c r="AU11" s="127"/>
      <c r="AV11" s="127"/>
      <c r="AW11" s="127"/>
      <c r="AX11" s="127"/>
      <c r="AY11" s="68">
        <f t="shared" si="3"/>
        <v>10</v>
      </c>
      <c r="AZ11" s="20">
        <v>1.1574074074074102E-05</v>
      </c>
      <c r="BA11" s="34">
        <v>0.0018993055555555553</v>
      </c>
      <c r="BB11" s="20">
        <f t="shared" si="4"/>
        <v>0.00011574074074074102</v>
      </c>
      <c r="BC11" s="69">
        <f t="shared" si="5"/>
        <v>0.0020150462962962965</v>
      </c>
      <c r="BD11" s="70">
        <f>IF(BA11="","",RANK(BC11,$BC$6:$BC19,1))</f>
        <v>8</v>
      </c>
      <c r="BE11" s="110">
        <f t="shared" si="6"/>
        <v>0.003778240740740741</v>
      </c>
      <c r="BF11" s="175">
        <f>IF(BE11="","",RANK(BE11,$BE$6:$BE19,1))</f>
        <v>6</v>
      </c>
    </row>
    <row r="12" spans="1:58" ht="15" customHeight="1">
      <c r="A12" s="144">
        <v>8</v>
      </c>
      <c r="B12" s="2" t="s">
        <v>73</v>
      </c>
      <c r="C12" s="122"/>
      <c r="D12" s="123"/>
      <c r="E12" s="124"/>
      <c r="F12" s="125"/>
      <c r="G12" s="124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7"/>
      <c r="S12" s="127"/>
      <c r="T12" s="127"/>
      <c r="U12" s="127"/>
      <c r="V12" s="127"/>
      <c r="W12" s="128"/>
      <c r="X12" s="33">
        <f t="shared" si="0"/>
        <v>0</v>
      </c>
      <c r="Y12" s="20">
        <v>1.1574074074074102E-05</v>
      </c>
      <c r="Z12" s="51">
        <v>0.006944444444444444</v>
      </c>
      <c r="AA12" s="21">
        <f t="shared" si="1"/>
        <v>0</v>
      </c>
      <c r="AB12" s="34">
        <f t="shared" si="2"/>
        <v>0.006944444444444444</v>
      </c>
      <c r="AC12" s="147">
        <f>IF(Z12="","",RANK(AB12,$AB$6:$AB17,1))</f>
        <v>8</v>
      </c>
      <c r="AD12" s="174"/>
      <c r="AE12" s="123"/>
      <c r="AF12" s="124"/>
      <c r="AG12" s="125"/>
      <c r="AH12" s="124"/>
      <c r="AI12" s="124"/>
      <c r="AJ12" s="130"/>
      <c r="AK12" s="124"/>
      <c r="AL12" s="125"/>
      <c r="AM12" s="124"/>
      <c r="AN12" s="124"/>
      <c r="AO12" s="130"/>
      <c r="AP12" s="126"/>
      <c r="AQ12" s="126"/>
      <c r="AR12" s="126"/>
      <c r="AS12" s="127"/>
      <c r="AT12" s="127"/>
      <c r="AU12" s="127"/>
      <c r="AV12" s="127"/>
      <c r="AW12" s="127"/>
      <c r="AX12" s="127"/>
      <c r="AY12" s="68">
        <f t="shared" si="3"/>
        <v>0</v>
      </c>
      <c r="AZ12" s="20">
        <v>1.1574074074074102E-05</v>
      </c>
      <c r="BA12" s="34">
        <v>0.0015991898148148148</v>
      </c>
      <c r="BB12" s="20">
        <f t="shared" si="4"/>
        <v>0</v>
      </c>
      <c r="BC12" s="69">
        <f t="shared" si="5"/>
        <v>0.0015991898148148148</v>
      </c>
      <c r="BD12" s="70">
        <f>IF(BA12="","",RANK(BC12,$BC$6:$BC17,1))</f>
        <v>2</v>
      </c>
      <c r="BE12" s="110">
        <f t="shared" si="6"/>
        <v>0.00854363425925926</v>
      </c>
      <c r="BF12" s="175">
        <f>IF(BE12="","",RANK(BE12,$BE$6:$BE17,1))</f>
        <v>7</v>
      </c>
    </row>
    <row r="13" spans="1:58" ht="15" customHeight="1">
      <c r="A13" s="144">
        <v>9</v>
      </c>
      <c r="B13" s="2" t="s">
        <v>74</v>
      </c>
      <c r="C13" s="122"/>
      <c r="D13" s="123"/>
      <c r="E13" s="124">
        <v>5</v>
      </c>
      <c r="F13" s="125"/>
      <c r="G13" s="124"/>
      <c r="H13" s="126"/>
      <c r="I13" s="126"/>
      <c r="J13" s="126"/>
      <c r="K13" s="126"/>
      <c r="L13" s="126"/>
      <c r="M13" s="126"/>
      <c r="N13" s="126">
        <v>5</v>
      </c>
      <c r="O13" s="126"/>
      <c r="P13" s="126"/>
      <c r="Q13" s="126"/>
      <c r="R13" s="127"/>
      <c r="S13" s="127"/>
      <c r="T13" s="127"/>
      <c r="U13" s="127"/>
      <c r="V13" s="127"/>
      <c r="W13" s="128"/>
      <c r="X13" s="33">
        <f t="shared" si="0"/>
        <v>10</v>
      </c>
      <c r="Y13" s="20">
        <v>1.1574074074074102E-05</v>
      </c>
      <c r="Z13" s="51">
        <v>0.001590277777777778</v>
      </c>
      <c r="AA13" s="21">
        <f t="shared" si="1"/>
        <v>0.00011574074074074102</v>
      </c>
      <c r="AB13" s="34">
        <f t="shared" si="2"/>
        <v>0.001706018518518519</v>
      </c>
      <c r="AC13" s="147">
        <f>IF(Z13="","",RANK(AB13,$AB$5:$AB17,1))</f>
        <v>4</v>
      </c>
      <c r="AD13" s="174"/>
      <c r="AE13" s="123"/>
      <c r="AF13" s="124"/>
      <c r="AG13" s="125"/>
      <c r="AH13" s="124">
        <v>5</v>
      </c>
      <c r="AI13" s="124"/>
      <c r="AJ13" s="130"/>
      <c r="AK13" s="124"/>
      <c r="AL13" s="125"/>
      <c r="AM13" s="124"/>
      <c r="AN13" s="124"/>
      <c r="AO13" s="130"/>
      <c r="AP13" s="126"/>
      <c r="AQ13" s="126"/>
      <c r="AR13" s="126"/>
      <c r="AS13" s="127"/>
      <c r="AT13" s="127"/>
      <c r="AU13" s="127"/>
      <c r="AV13" s="127"/>
      <c r="AW13" s="127"/>
      <c r="AX13" s="127"/>
      <c r="AY13" s="68">
        <f t="shared" si="3"/>
        <v>5</v>
      </c>
      <c r="AZ13" s="20">
        <v>1.1574074074074102E-05</v>
      </c>
      <c r="BA13" s="34">
        <v>0.006944444444444444</v>
      </c>
      <c r="BB13" s="20">
        <f t="shared" si="4"/>
        <v>5.787037037037051E-05</v>
      </c>
      <c r="BC13" s="69">
        <f t="shared" si="5"/>
        <v>0.0070023148148148145</v>
      </c>
      <c r="BD13" s="70">
        <f>IF(BA13="","",RANK(BC13,$BC$6:$BC17,1))</f>
        <v>9</v>
      </c>
      <c r="BE13" s="110">
        <f t="shared" si="6"/>
        <v>0.008708333333333334</v>
      </c>
      <c r="BF13" s="175">
        <f>IF(BE13="","",RANK(BE13,$BE$6:$BE17,1))</f>
        <v>8</v>
      </c>
    </row>
    <row r="14" spans="1:58" ht="15" customHeight="1">
      <c r="A14" s="144">
        <v>10</v>
      </c>
      <c r="B14" s="22" t="s">
        <v>68</v>
      </c>
      <c r="C14" s="122"/>
      <c r="D14" s="123"/>
      <c r="E14" s="124"/>
      <c r="F14" s="125"/>
      <c r="G14" s="124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7"/>
      <c r="S14" s="127">
        <v>5</v>
      </c>
      <c r="T14" s="127"/>
      <c r="U14" s="127"/>
      <c r="V14" s="127"/>
      <c r="W14" s="128"/>
      <c r="X14" s="33">
        <f>SUM(C14:W14)</f>
        <v>5</v>
      </c>
      <c r="Y14" s="20">
        <v>1.1574074074074073E-05</v>
      </c>
      <c r="Z14" s="51">
        <v>0.006944444444444444</v>
      </c>
      <c r="AA14" s="21">
        <f>PRODUCT(X14,Y14)</f>
        <v>5.7870370370370366E-05</v>
      </c>
      <c r="AB14" s="34">
        <f>IF(Z14="","",SUM(AA14,Z14))</f>
        <v>0.0070023148148148145</v>
      </c>
      <c r="AC14" s="147">
        <f>IF(Z14="","",RANK(AB14,$AB$6:$AB24,1))</f>
        <v>9</v>
      </c>
      <c r="AD14" s="174"/>
      <c r="AE14" s="123"/>
      <c r="AF14" s="124"/>
      <c r="AG14" s="125"/>
      <c r="AH14" s="124"/>
      <c r="AI14" s="124"/>
      <c r="AJ14" s="225"/>
      <c r="AK14" s="124"/>
      <c r="AL14" s="125"/>
      <c r="AM14" s="124"/>
      <c r="AN14" s="124"/>
      <c r="AO14" s="130"/>
      <c r="AP14" s="126">
        <v>5</v>
      </c>
      <c r="AQ14" s="126"/>
      <c r="AR14" s="126"/>
      <c r="AS14" s="127"/>
      <c r="AT14" s="127">
        <v>5</v>
      </c>
      <c r="AU14" s="127"/>
      <c r="AV14" s="127"/>
      <c r="AW14" s="127"/>
      <c r="AX14" s="127"/>
      <c r="AY14" s="68">
        <f>SUM(AD14:AX14)</f>
        <v>10</v>
      </c>
      <c r="AZ14" s="20">
        <v>1.1574074074074102E-05</v>
      </c>
      <c r="BA14" s="34">
        <v>0.001668287037037037</v>
      </c>
      <c r="BB14" s="20">
        <f t="shared" si="4"/>
        <v>0.00011574074074074102</v>
      </c>
      <c r="BC14" s="69">
        <f>IF(BA14="","",SUM(BB14,BA14))</f>
        <v>0.001784027777777778</v>
      </c>
      <c r="BD14" s="70">
        <f>IF(BA14="","",RANK(BC14,$BC$6:$BC24,1))</f>
        <v>6</v>
      </c>
      <c r="BE14" s="110">
        <f t="shared" si="6"/>
        <v>0.008786342592592592</v>
      </c>
      <c r="BF14" s="175">
        <f>IF(BE14="","",RANK(BE14,$BE$6:$BE24,1))</f>
        <v>9</v>
      </c>
    </row>
    <row r="15" spans="1:58" ht="15" customHeight="1">
      <c r="A15" s="144">
        <v>11</v>
      </c>
      <c r="B15" s="2" t="s">
        <v>52</v>
      </c>
      <c r="C15" s="122"/>
      <c r="D15" s="123">
        <v>5</v>
      </c>
      <c r="E15" s="124"/>
      <c r="F15" s="125"/>
      <c r="G15" s="124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7"/>
      <c r="S15" s="127"/>
      <c r="T15" s="127"/>
      <c r="U15" s="127"/>
      <c r="V15" s="127"/>
      <c r="W15" s="128"/>
      <c r="X15" s="33">
        <f>SUM(C15:W15)</f>
        <v>5</v>
      </c>
      <c r="Y15" s="20">
        <v>1.1574074074074102E-05</v>
      </c>
      <c r="Z15" s="51">
        <v>0.006944444444444444</v>
      </c>
      <c r="AA15" s="21">
        <f>PRODUCT(X15,Y15)</f>
        <v>5.787037037037051E-05</v>
      </c>
      <c r="AB15" s="34">
        <f>IF(Z15="","",SUM(AA15,Z15))</f>
        <v>0.0070023148148148145</v>
      </c>
      <c r="AC15" s="147">
        <f>IF(Z15="","",RANK(AB15,$AB$6:$AB16,1))</f>
        <v>9</v>
      </c>
      <c r="AD15" s="174"/>
      <c r="AE15" s="123"/>
      <c r="AF15" s="124"/>
      <c r="AG15" s="125"/>
      <c r="AH15" s="124"/>
      <c r="AI15" s="124"/>
      <c r="AJ15" s="130"/>
      <c r="AK15" s="124"/>
      <c r="AL15" s="125"/>
      <c r="AM15" s="124">
        <v>5</v>
      </c>
      <c r="AN15" s="124"/>
      <c r="AO15" s="130">
        <v>5</v>
      </c>
      <c r="AP15" s="126"/>
      <c r="AQ15" s="126"/>
      <c r="AR15" s="126"/>
      <c r="AS15" s="127"/>
      <c r="AT15" s="127">
        <v>5</v>
      </c>
      <c r="AU15" s="127"/>
      <c r="AV15" s="127">
        <v>5</v>
      </c>
      <c r="AW15" s="127"/>
      <c r="AX15" s="127"/>
      <c r="AY15" s="68">
        <f>SUM(AD15:AX15)</f>
        <v>20</v>
      </c>
      <c r="AZ15" s="20">
        <v>1.1574074074074102E-05</v>
      </c>
      <c r="BA15" s="34">
        <v>0.006944444444444444</v>
      </c>
      <c r="BB15" s="20">
        <f t="shared" si="4"/>
        <v>0.00023148148148148203</v>
      </c>
      <c r="BC15" s="69">
        <f>IF(BA15="","",SUM(BB15,BA15))</f>
        <v>0.007175925925925926</v>
      </c>
      <c r="BD15" s="70">
        <f>IF(BA15="","",RANK(BC15,$BC$6:$BC16,1))</f>
        <v>10</v>
      </c>
      <c r="BE15" s="110">
        <f t="shared" si="6"/>
        <v>0.014178240740740741</v>
      </c>
      <c r="BF15" s="175">
        <f>IF(BE15="","",RANK(BE15,$BE$6:$BE16,1))</f>
        <v>10</v>
      </c>
    </row>
    <row r="16" spans="1:58" ht="15" customHeight="1" thickBot="1">
      <c r="A16" s="150"/>
      <c r="B16" s="202"/>
      <c r="C16" s="152"/>
      <c r="D16" s="153"/>
      <c r="E16" s="154"/>
      <c r="F16" s="155"/>
      <c r="G16" s="154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7"/>
      <c r="S16" s="157"/>
      <c r="T16" s="157"/>
      <c r="U16" s="157"/>
      <c r="V16" s="157"/>
      <c r="W16" s="158"/>
      <c r="X16" s="159">
        <f>SUM(C16:W16)</f>
        <v>0</v>
      </c>
      <c r="Y16" s="160">
        <v>0.250011574074074</v>
      </c>
      <c r="Z16" s="161"/>
      <c r="AA16" s="162">
        <f>PRODUCT(X16,Y16)</f>
        <v>0</v>
      </c>
      <c r="AB16" s="163">
        <f>IF(Z16="","",SUM(AA16,Z16))</f>
      </c>
      <c r="AC16" s="164">
        <f>IF(Z16="","",RANK(AB16,$AB$6:$AB16,1))</f>
      </c>
      <c r="AD16" s="176"/>
      <c r="AE16" s="153"/>
      <c r="AF16" s="154"/>
      <c r="AG16" s="155"/>
      <c r="AH16" s="154"/>
      <c r="AI16" s="154"/>
      <c r="AJ16" s="177"/>
      <c r="AK16" s="154"/>
      <c r="AL16" s="155"/>
      <c r="AM16" s="154"/>
      <c r="AN16" s="154"/>
      <c r="AO16" s="177"/>
      <c r="AP16" s="156"/>
      <c r="AQ16" s="156"/>
      <c r="AR16" s="156"/>
      <c r="AS16" s="157"/>
      <c r="AT16" s="157"/>
      <c r="AU16" s="157"/>
      <c r="AV16" s="157"/>
      <c r="AW16" s="157"/>
      <c r="AX16" s="157"/>
      <c r="AY16" s="178">
        <f>SUM(AD16:AX16)</f>
        <v>0</v>
      </c>
      <c r="AZ16" s="160">
        <v>1.15740740740741E-05</v>
      </c>
      <c r="BA16" s="163"/>
      <c r="BB16" s="160">
        <f t="shared" si="4"/>
        <v>0</v>
      </c>
      <c r="BC16" s="179">
        <f>IF(BA16="","",SUM(BB16,BA16))</f>
      </c>
      <c r="BD16" s="180">
        <f>IF(BA16="","",RANK(BC16,$BC$6:$BC16,1))</f>
      </c>
      <c r="BE16" s="181">
        <f>IF(AB16="","",SUM(AB16,BC16))</f>
      </c>
      <c r="BF16" s="182">
        <f>IF(BE16="","",RANK(BE16,$BE$6:$BE16,1))</f>
      </c>
    </row>
    <row r="17" spans="2:28" ht="9.75" customHeight="1">
      <c r="B17" s="22"/>
      <c r="C17" s="54"/>
      <c r="D17" s="50"/>
      <c r="I17" s="3"/>
      <c r="J17" s="3"/>
      <c r="K17" s="3"/>
      <c r="L17" s="3"/>
      <c r="M17" s="3"/>
      <c r="N17" s="3"/>
      <c r="X17" s="55"/>
      <c r="Y17" s="20"/>
      <c r="Z17" s="21"/>
      <c r="AA17" s="21"/>
      <c r="AB17" s="20"/>
    </row>
    <row r="18" spans="1:29" s="22" customFormat="1" ht="9.75" customHeight="1">
      <c r="A18" s="1"/>
      <c r="X18" s="55"/>
      <c r="Y18" s="20"/>
      <c r="Z18" s="21"/>
      <c r="AA18" s="21"/>
      <c r="AB18" s="20"/>
      <c r="AC18" s="55"/>
    </row>
    <row r="19" ht="9.75" customHeight="1">
      <c r="AE19" s="58"/>
    </row>
    <row r="20" spans="31:32" ht="9.75" customHeight="1">
      <c r="AE20" s="58"/>
      <c r="AF20" s="22"/>
    </row>
    <row r="21" spans="31:32" ht="9.75" customHeight="1">
      <c r="AE21" s="58"/>
      <c r="AF21" s="22"/>
    </row>
    <row r="22" spans="31:32" ht="9.75" customHeight="1">
      <c r="AE22" s="65"/>
      <c r="AF22" s="22"/>
    </row>
    <row r="23" spans="31:32" ht="9.75" customHeight="1">
      <c r="AE23" s="65"/>
      <c r="AF23" s="22"/>
    </row>
    <row r="24" spans="31:32" ht="9.75" customHeight="1">
      <c r="AE24" s="65"/>
      <c r="AF24" s="22"/>
    </row>
    <row r="25" ht="9.75" customHeight="1">
      <c r="AE25" s="65"/>
    </row>
    <row r="26" ht="9.75" customHeight="1">
      <c r="AE26" s="65"/>
    </row>
    <row r="27" ht="9.75" customHeight="1">
      <c r="AE27" s="65"/>
    </row>
    <row r="28" ht="9.75" customHeight="1">
      <c r="AE28" s="65"/>
    </row>
    <row r="29" ht="9.75" customHeight="1">
      <c r="AE29" s="65"/>
    </row>
    <row r="30" ht="9.75" customHeight="1">
      <c r="AE30" s="65"/>
    </row>
    <row r="31" ht="9.75" customHeight="1">
      <c r="AE31" s="65"/>
    </row>
    <row r="32" ht="9.75" customHeight="1">
      <c r="AE32" s="65"/>
    </row>
    <row r="33" ht="9.75" customHeight="1">
      <c r="AE33" s="65"/>
    </row>
    <row r="34" ht="9.75" customHeight="1">
      <c r="AE34" s="65"/>
    </row>
    <row r="35" ht="9.75" customHeight="1">
      <c r="AE35" s="65"/>
    </row>
    <row r="36" spans="1:31" ht="9.75" customHeight="1">
      <c r="A36" s="1" t="s">
        <v>16</v>
      </c>
      <c r="B36" s="72"/>
      <c r="C36" s="54"/>
      <c r="D36" s="50"/>
      <c r="H36" s="5"/>
      <c r="I36" s="7"/>
      <c r="M36" s="5"/>
      <c r="X36" s="55"/>
      <c r="Y36" s="20"/>
      <c r="Z36" s="20"/>
      <c r="AA36" s="20"/>
      <c r="AB36" s="20"/>
      <c r="AD36" s="73"/>
      <c r="AE36" s="65"/>
    </row>
    <row r="37" spans="3:31" ht="9.75" customHeight="1">
      <c r="C37" s="54"/>
      <c r="D37" s="50"/>
      <c r="H37" s="5"/>
      <c r="I37" s="7"/>
      <c r="M37" s="5"/>
      <c r="X37" s="55"/>
      <c r="Y37" s="20"/>
      <c r="Z37" s="20"/>
      <c r="AA37" s="20"/>
      <c r="AB37" s="20"/>
      <c r="AD37" s="73"/>
      <c r="AE37" s="65"/>
    </row>
    <row r="38" spans="3:31" ht="9.75" customHeight="1">
      <c r="C38" s="54"/>
      <c r="D38" s="50"/>
      <c r="H38" s="5"/>
      <c r="I38" s="7"/>
      <c r="M38" s="5"/>
      <c r="X38" s="55"/>
      <c r="Y38" s="20"/>
      <c r="Z38" s="20"/>
      <c r="AA38" s="20"/>
      <c r="AB38" s="20"/>
      <c r="AD38" s="73"/>
      <c r="AE38" s="65"/>
    </row>
    <row r="39" spans="3:31" ht="9.75" customHeight="1">
      <c r="C39" s="54"/>
      <c r="D39" s="50"/>
      <c r="H39" s="5"/>
      <c r="I39" s="7"/>
      <c r="M39" s="5"/>
      <c r="X39" s="55"/>
      <c r="Y39" s="20"/>
      <c r="Z39" s="20"/>
      <c r="AA39" s="20"/>
      <c r="AB39" s="20"/>
      <c r="AD39" s="73"/>
      <c r="AE39" s="65"/>
    </row>
    <row r="40" spans="3:30" ht="9.75" customHeight="1">
      <c r="C40" s="54"/>
      <c r="D40" s="50"/>
      <c r="H40" s="54"/>
      <c r="I40" s="50"/>
      <c r="M40" s="5"/>
      <c r="N40" s="36"/>
      <c r="X40" s="55"/>
      <c r="Y40" s="20"/>
      <c r="Z40" s="20"/>
      <c r="AA40" s="20"/>
      <c r="AB40" s="20"/>
      <c r="AD40" s="73"/>
    </row>
    <row r="41" spans="3:30" ht="9.75" customHeight="1">
      <c r="C41" s="54"/>
      <c r="D41" s="50"/>
      <c r="H41" s="54"/>
      <c r="I41" s="50"/>
      <c r="M41" s="5"/>
      <c r="X41" s="55"/>
      <c r="Y41" s="20"/>
      <c r="Z41" s="20"/>
      <c r="AA41" s="20"/>
      <c r="AB41" s="20"/>
      <c r="AD41" s="73"/>
    </row>
    <row r="42" spans="3:30" ht="9.75" customHeight="1">
      <c r="C42" s="54"/>
      <c r="D42" s="50"/>
      <c r="H42" s="54"/>
      <c r="I42" s="50"/>
      <c r="M42" s="5"/>
      <c r="N42" s="36"/>
      <c r="X42" s="55"/>
      <c r="Y42" s="20"/>
      <c r="Z42" s="20"/>
      <c r="AA42" s="20"/>
      <c r="AB42" s="20"/>
      <c r="AD42" s="73"/>
    </row>
    <row r="43" spans="3:30" ht="9.75" customHeight="1">
      <c r="C43" s="54"/>
      <c r="D43" s="50"/>
      <c r="H43" s="54"/>
      <c r="I43" s="50"/>
      <c r="M43" s="5"/>
      <c r="X43" s="55"/>
      <c r="Y43" s="20"/>
      <c r="Z43" s="20"/>
      <c r="AA43" s="20"/>
      <c r="AB43" s="20"/>
      <c r="AD43" s="73"/>
    </row>
    <row r="44" spans="3:30" ht="9.75" customHeight="1">
      <c r="C44" s="54"/>
      <c r="D44" s="50"/>
      <c r="H44" s="54"/>
      <c r="I44" s="50"/>
      <c r="M44" s="5"/>
      <c r="X44" s="55"/>
      <c r="Y44" s="20"/>
      <c r="Z44" s="20"/>
      <c r="AA44" s="20"/>
      <c r="AB44" s="20"/>
      <c r="AD44" s="73"/>
    </row>
    <row r="45" spans="3:30" ht="9.75" customHeight="1">
      <c r="C45" s="54"/>
      <c r="D45" s="50"/>
      <c r="H45" s="54"/>
      <c r="I45" s="50"/>
      <c r="M45" s="5"/>
      <c r="N45" s="36"/>
      <c r="X45" s="55"/>
      <c r="Y45" s="20"/>
      <c r="Z45" s="20"/>
      <c r="AA45" s="20"/>
      <c r="AB45" s="20"/>
      <c r="AD45" s="73"/>
    </row>
    <row r="46" spans="3:30" ht="9.75" customHeight="1">
      <c r="C46" s="54"/>
      <c r="D46" s="50"/>
      <c r="H46" s="54"/>
      <c r="I46" s="50"/>
      <c r="M46" s="5"/>
      <c r="X46" s="55"/>
      <c r="Y46" s="20"/>
      <c r="Z46" s="20"/>
      <c r="AA46" s="20"/>
      <c r="AB46" s="20"/>
      <c r="AD46" s="73"/>
    </row>
    <row r="47" spans="3:30" ht="9.75" customHeight="1">
      <c r="C47" s="54"/>
      <c r="D47" s="50"/>
      <c r="H47" s="54"/>
      <c r="I47" s="50"/>
      <c r="M47" s="5"/>
      <c r="X47" s="55"/>
      <c r="Y47" s="20"/>
      <c r="Z47" s="20"/>
      <c r="AA47" s="20"/>
      <c r="AB47" s="20"/>
      <c r="AD47" s="73"/>
    </row>
    <row r="48" spans="1:30" ht="9.75" customHeight="1">
      <c r="A48" s="74"/>
      <c r="B48" s="72"/>
      <c r="C48" s="54"/>
      <c r="D48" s="50"/>
      <c r="H48" s="54"/>
      <c r="I48" s="50"/>
      <c r="M48" s="5"/>
      <c r="Z48" s="20"/>
      <c r="AA48" s="20"/>
      <c r="AB48" s="20"/>
      <c r="AC48" s="55"/>
      <c r="AD48" s="75"/>
    </row>
    <row r="49" spans="1:30" ht="9.75" customHeight="1">
      <c r="A49" s="74"/>
      <c r="C49" s="54"/>
      <c r="D49" s="50"/>
      <c r="H49" s="54"/>
      <c r="I49" s="50"/>
      <c r="M49" s="5"/>
      <c r="Z49" s="20"/>
      <c r="AA49" s="20"/>
      <c r="AB49" s="20"/>
      <c r="AC49" s="55"/>
      <c r="AD49" s="75"/>
    </row>
    <row r="50" spans="1:30" ht="9.75" customHeight="1">
      <c r="A50" s="74"/>
      <c r="D50" s="3"/>
      <c r="E50" s="6"/>
      <c r="G50" s="6"/>
      <c r="I50" s="3"/>
      <c r="J50" s="6"/>
      <c r="L50" s="6"/>
      <c r="Z50" s="20"/>
      <c r="AA50" s="20"/>
      <c r="AB50" s="20"/>
      <c r="AC50" s="55"/>
      <c r="AD50" s="75"/>
    </row>
    <row r="51" spans="1:30" ht="9.75" customHeight="1">
      <c r="A51" s="74"/>
      <c r="D51" s="3"/>
      <c r="E51" s="6"/>
      <c r="G51" s="6"/>
      <c r="I51" s="3"/>
      <c r="J51" s="6"/>
      <c r="L51" s="6"/>
      <c r="Z51" s="20"/>
      <c r="AA51" s="20"/>
      <c r="AB51" s="20"/>
      <c r="AC51" s="55"/>
      <c r="AD51" s="75"/>
    </row>
    <row r="52" spans="1:30" ht="9.75" customHeight="1">
      <c r="A52" s="74"/>
      <c r="D52" s="3"/>
      <c r="E52" s="6"/>
      <c r="G52" s="6"/>
      <c r="I52" s="3"/>
      <c r="J52" s="6"/>
      <c r="L52" s="6"/>
      <c r="Z52" s="20"/>
      <c r="AA52" s="20"/>
      <c r="AB52" s="20"/>
      <c r="AC52" s="55"/>
      <c r="AD52" s="75"/>
    </row>
    <row r="53" spans="1:30" ht="11.25" customHeight="1">
      <c r="A53" s="74"/>
      <c r="D53" s="3"/>
      <c r="E53" s="6"/>
      <c r="G53" s="6"/>
      <c r="I53" s="3"/>
      <c r="J53" s="6"/>
      <c r="L53" s="6"/>
      <c r="Z53" s="20"/>
      <c r="AA53" s="20"/>
      <c r="AB53" s="20"/>
      <c r="AC53" s="55"/>
      <c r="AD53" s="75"/>
    </row>
    <row r="54" spans="1:30" ht="11.25" customHeight="1">
      <c r="A54" s="74"/>
      <c r="D54" s="3"/>
      <c r="E54" s="6"/>
      <c r="G54" s="6"/>
      <c r="I54" s="3"/>
      <c r="J54" s="6"/>
      <c r="L54" s="6"/>
      <c r="Z54" s="20"/>
      <c r="AA54" s="20"/>
      <c r="AB54" s="20"/>
      <c r="AC54" s="55"/>
      <c r="AD54" s="75"/>
    </row>
    <row r="55" spans="1:30" ht="11.25" customHeight="1">
      <c r="A55" s="74"/>
      <c r="D55" s="3"/>
      <c r="E55" s="6"/>
      <c r="G55" s="6"/>
      <c r="I55" s="3"/>
      <c r="J55" s="6"/>
      <c r="L55" s="6"/>
      <c r="Z55" s="20"/>
      <c r="AA55" s="20"/>
      <c r="AB55" s="20"/>
      <c r="AC55" s="55"/>
      <c r="AD55" s="75"/>
    </row>
    <row r="56" spans="1:30" ht="11.25" customHeight="1">
      <c r="A56" s="74"/>
      <c r="D56" s="3"/>
      <c r="E56" s="6"/>
      <c r="G56" s="6"/>
      <c r="I56" s="3"/>
      <c r="J56" s="6"/>
      <c r="L56" s="6"/>
      <c r="Z56" s="20"/>
      <c r="AA56" s="20"/>
      <c r="AB56" s="20"/>
      <c r="AC56" s="55"/>
      <c r="AD56" s="75"/>
    </row>
    <row r="57" spans="1:30" ht="11.25" customHeight="1">
      <c r="A57" s="74"/>
      <c r="D57" s="3"/>
      <c r="E57" s="6"/>
      <c r="G57" s="6"/>
      <c r="I57" s="3"/>
      <c r="J57" s="6"/>
      <c r="L57" s="6"/>
      <c r="Z57" s="20"/>
      <c r="AA57" s="20"/>
      <c r="AB57" s="20"/>
      <c r="AC57" s="55"/>
      <c r="AD57" s="75"/>
    </row>
    <row r="58" spans="1:30" ht="11.25" customHeight="1">
      <c r="A58" s="74"/>
      <c r="D58" s="3"/>
      <c r="E58" s="6"/>
      <c r="G58" s="6"/>
      <c r="I58" s="3"/>
      <c r="J58" s="6"/>
      <c r="L58" s="6"/>
      <c r="Z58" s="20"/>
      <c r="AA58" s="20"/>
      <c r="AB58" s="20"/>
      <c r="AC58" s="55"/>
      <c r="AD58" s="75"/>
    </row>
    <row r="59" spans="1:30" ht="11.25" customHeight="1">
      <c r="A59" s="74"/>
      <c r="D59" s="3"/>
      <c r="E59" s="6"/>
      <c r="G59" s="6"/>
      <c r="I59" s="3"/>
      <c r="J59" s="6"/>
      <c r="L59" s="6"/>
      <c r="Z59" s="20"/>
      <c r="AA59" s="20"/>
      <c r="AB59" s="20"/>
      <c r="AC59" s="55"/>
      <c r="AD59" s="75"/>
    </row>
    <row r="60" spans="4:30" ht="11.25" customHeight="1">
      <c r="D60" s="3"/>
      <c r="E60" s="6"/>
      <c r="G60" s="6"/>
      <c r="I60" s="3"/>
      <c r="J60" s="6"/>
      <c r="L60" s="6"/>
      <c r="Z60" s="20"/>
      <c r="AA60" s="20"/>
      <c r="AB60" s="20"/>
      <c r="AC60" s="55"/>
      <c r="AD60" s="75"/>
    </row>
    <row r="61" spans="4:12" ht="11.25" customHeight="1">
      <c r="D61" s="3"/>
      <c r="E61" s="6"/>
      <c r="G61" s="6"/>
      <c r="I61" s="3"/>
      <c r="J61" s="6"/>
      <c r="L61" s="6"/>
    </row>
    <row r="62" spans="4:12" ht="11.25" customHeight="1">
      <c r="D62" s="3"/>
      <c r="E62" s="6"/>
      <c r="G62" s="6"/>
      <c r="I62" s="3"/>
      <c r="J62" s="6"/>
      <c r="L62" s="6"/>
    </row>
    <row r="63" spans="4:12" ht="11.25" customHeight="1">
      <c r="D63" s="3"/>
      <c r="E63" s="6"/>
      <c r="G63" s="6"/>
      <c r="I63" s="3"/>
      <c r="J63" s="6"/>
      <c r="L63" s="6"/>
    </row>
    <row r="64" spans="4:12" ht="11.25" customHeight="1">
      <c r="D64" s="3"/>
      <c r="E64" s="6"/>
      <c r="G64" s="6"/>
      <c r="I64" s="3"/>
      <c r="J64" s="6"/>
      <c r="L64" s="6"/>
    </row>
    <row r="65" spans="4:12" ht="11.25" customHeight="1">
      <c r="D65" s="3"/>
      <c r="E65" s="6"/>
      <c r="G65" s="6"/>
      <c r="I65" s="3"/>
      <c r="J65" s="6"/>
      <c r="L65" s="6"/>
    </row>
    <row r="66" spans="4:12" ht="11.25" customHeight="1">
      <c r="D66" s="3"/>
      <c r="E66" s="6"/>
      <c r="G66" s="6"/>
      <c r="I66" s="3"/>
      <c r="J66" s="6"/>
      <c r="L66" s="6"/>
    </row>
    <row r="67" spans="4:12" ht="11.25" customHeight="1">
      <c r="D67" s="3"/>
      <c r="E67" s="6"/>
      <c r="G67" s="6"/>
      <c r="I67" s="3"/>
      <c r="J67" s="6"/>
      <c r="L67" s="6"/>
    </row>
    <row r="68" spans="4:12" ht="11.25" customHeight="1">
      <c r="D68" s="3"/>
      <c r="E68" s="6"/>
      <c r="G68" s="6"/>
      <c r="I68" s="3"/>
      <c r="J68" s="6"/>
      <c r="L68" s="6"/>
    </row>
    <row r="69" spans="4:12" ht="11.25" customHeight="1">
      <c r="D69" s="3"/>
      <c r="E69" s="6"/>
      <c r="G69" s="6"/>
      <c r="I69" s="3"/>
      <c r="J69" s="6"/>
      <c r="L69" s="6"/>
    </row>
    <row r="70" spans="4:12" ht="11.25" customHeight="1">
      <c r="D70" s="3"/>
      <c r="E70" s="6"/>
      <c r="G70" s="6"/>
      <c r="I70" s="3"/>
      <c r="J70" s="6"/>
      <c r="L70" s="6"/>
    </row>
    <row r="71" spans="4:12" ht="11.25" customHeight="1">
      <c r="D71" s="3"/>
      <c r="E71" s="6"/>
      <c r="G71" s="6"/>
      <c r="I71" s="3"/>
      <c r="J71" s="6"/>
      <c r="L71" s="6"/>
    </row>
    <row r="72" spans="4:12" ht="11.25" customHeight="1">
      <c r="D72" s="3"/>
      <c r="E72" s="6"/>
      <c r="G72" s="6"/>
      <c r="I72" s="3"/>
      <c r="J72" s="6"/>
      <c r="L72" s="6"/>
    </row>
    <row r="73" spans="4:12" ht="11.25" customHeight="1">
      <c r="D73" s="3"/>
      <c r="E73" s="6"/>
      <c r="G73" s="6"/>
      <c r="I73" s="3"/>
      <c r="J73" s="6"/>
      <c r="L73" s="6"/>
    </row>
    <row r="74" spans="4:12" ht="11.25" customHeight="1">
      <c r="D74" s="3"/>
      <c r="E74" s="6"/>
      <c r="G74" s="6"/>
      <c r="I74" s="3"/>
      <c r="J74" s="6"/>
      <c r="L74" s="6"/>
    </row>
    <row r="75" spans="4:12" ht="11.25" customHeight="1">
      <c r="D75" s="3"/>
      <c r="E75" s="6"/>
      <c r="G75" s="6"/>
      <c r="I75" s="3"/>
      <c r="J75" s="6"/>
      <c r="L75" s="6"/>
    </row>
    <row r="76" spans="4:12" ht="11.25" customHeight="1">
      <c r="D76" s="3"/>
      <c r="E76" s="6"/>
      <c r="G76" s="6"/>
      <c r="I76" s="3"/>
      <c r="J76" s="6"/>
      <c r="L76" s="6"/>
    </row>
    <row r="77" spans="4:12" ht="11.25" customHeight="1">
      <c r="D77" s="3"/>
      <c r="E77" s="6"/>
      <c r="G77" s="6"/>
      <c r="I77" s="3"/>
      <c r="J77" s="6"/>
      <c r="L77" s="6"/>
    </row>
    <row r="78" spans="4:12" ht="11.25" customHeight="1">
      <c r="D78" s="3"/>
      <c r="E78" s="6"/>
      <c r="G78" s="6"/>
      <c r="I78" s="3"/>
      <c r="J78" s="6"/>
      <c r="L78" s="6"/>
    </row>
    <row r="79" spans="4:12" ht="11.25" customHeight="1">
      <c r="D79" s="3"/>
      <c r="E79" s="6"/>
      <c r="G79" s="6"/>
      <c r="I79" s="3"/>
      <c r="J79" s="6"/>
      <c r="L79" s="6"/>
    </row>
    <row r="80" spans="4:12" ht="11.25" customHeight="1">
      <c r="D80" s="3"/>
      <c r="E80" s="6"/>
      <c r="G80" s="6"/>
      <c r="I80" s="3"/>
      <c r="J80" s="6"/>
      <c r="L80" s="6"/>
    </row>
    <row r="81" spans="4:12" ht="11.25" customHeight="1">
      <c r="D81" s="3"/>
      <c r="E81" s="6"/>
      <c r="G81" s="6"/>
      <c r="I81" s="3"/>
      <c r="J81" s="6"/>
      <c r="L81" s="6"/>
    </row>
    <row r="82" spans="4:12" ht="11.25" customHeight="1">
      <c r="D82" s="3"/>
      <c r="E82" s="6"/>
      <c r="G82" s="6"/>
      <c r="I82" s="3"/>
      <c r="J82" s="6"/>
      <c r="L82" s="6"/>
    </row>
    <row r="83" spans="1:12" ht="11.25" customHeight="1">
      <c r="A83" s="76"/>
      <c r="D83" s="3"/>
      <c r="E83" s="6"/>
      <c r="G83" s="6"/>
      <c r="I83" s="3"/>
      <c r="J83" s="6"/>
      <c r="L83" s="6"/>
    </row>
    <row r="84" spans="1:13" ht="11.25" customHeight="1">
      <c r="A84" s="76"/>
      <c r="B84" s="72"/>
      <c r="C84" s="54"/>
      <c r="D84" s="50"/>
      <c r="H84" s="54"/>
      <c r="I84" s="50"/>
      <c r="M84" s="5"/>
    </row>
    <row r="85" spans="2:13" ht="11.25" customHeight="1">
      <c r="B85" s="72"/>
      <c r="C85" s="54"/>
      <c r="D85" s="50"/>
      <c r="H85" s="54"/>
      <c r="I85" s="50"/>
      <c r="M85" s="5"/>
    </row>
  </sheetData>
  <sheetProtection/>
  <mergeCells count="4">
    <mergeCell ref="AC1:AC4"/>
    <mergeCell ref="BD1:BD4"/>
    <mergeCell ref="C2:W4"/>
    <mergeCell ref="AD2:AX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77" r:id="rId1"/>
  <headerFooter alignWithMargins="0">
    <oddHeader>&amp;LDe Blijde Rijders&amp;C&amp;"Arial,Cursief"&amp;12Districts kampioenschap 
Minimarathon
7 februari 2010&amp;RStal de Ronde</oddHeader>
    <oddFooter>&amp;L&amp;D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84"/>
  <sheetViews>
    <sheetView zoomScalePageLayoutView="0" workbookViewId="0" topLeftCell="A1">
      <selection activeCell="A1" sqref="A1:IV15"/>
    </sheetView>
  </sheetViews>
  <sheetFormatPr defaultColWidth="8.8515625" defaultRowHeight="11.25" customHeight="1"/>
  <cols>
    <col min="1" max="1" width="3.421875" style="1" customWidth="1"/>
    <col min="2" max="2" width="16.0039062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6" customWidth="1"/>
    <col min="7" max="7" width="2.421875" style="5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6" customWidth="1"/>
    <col min="12" max="12" width="2.421875" style="5" customWidth="1"/>
    <col min="13" max="13" width="2.421875" style="6" customWidth="1"/>
    <col min="14" max="14" width="2.421875" style="7" customWidth="1"/>
    <col min="15" max="17" width="2.421875" style="3" customWidth="1"/>
    <col min="18" max="23" width="2.421875" style="2" customWidth="1"/>
    <col min="24" max="24" width="5.28125" style="8" customWidth="1"/>
    <col min="25" max="25" width="0" style="9" hidden="1" customWidth="1"/>
    <col min="26" max="26" width="7.57421875" style="9" customWidth="1"/>
    <col min="27" max="27" width="0" style="9" hidden="1" customWidth="1"/>
    <col min="28" max="28" width="7.7109375" style="9" customWidth="1"/>
    <col min="29" max="29" width="3.28125" style="10" customWidth="1"/>
    <col min="30" max="50" width="2.421875" style="2" customWidth="1"/>
    <col min="51" max="51" width="6.421875" style="2" customWidth="1"/>
    <col min="52" max="52" width="8.8515625" style="2" hidden="1" customWidth="1"/>
    <col min="53" max="53" width="7.57421875" style="2" bestFit="1" customWidth="1"/>
    <col min="54" max="54" width="8.8515625" style="2" hidden="1" customWidth="1"/>
    <col min="55" max="55" width="8.8515625" style="2" customWidth="1"/>
    <col min="56" max="56" width="3.8515625" style="2" customWidth="1"/>
    <col min="57" max="16384" width="8.8515625" style="2" customWidth="1"/>
  </cols>
  <sheetData>
    <row r="1" spans="1:58" ht="9.75" customHeight="1">
      <c r="A1" s="131"/>
      <c r="B1" s="132"/>
      <c r="C1" s="133"/>
      <c r="D1" s="134"/>
      <c r="E1" s="134"/>
      <c r="F1" s="135"/>
      <c r="G1" s="134"/>
      <c r="H1" s="136"/>
      <c r="I1" s="134"/>
      <c r="J1" s="134"/>
      <c r="K1" s="135"/>
      <c r="L1" s="134"/>
      <c r="M1" s="137"/>
      <c r="N1" s="138"/>
      <c r="O1" s="135"/>
      <c r="P1" s="135"/>
      <c r="Q1" s="135"/>
      <c r="R1" s="139"/>
      <c r="S1" s="139"/>
      <c r="T1" s="139"/>
      <c r="U1" s="139"/>
      <c r="V1" s="139"/>
      <c r="W1" s="139"/>
      <c r="X1" s="140"/>
      <c r="Y1" s="141"/>
      <c r="Z1" s="142"/>
      <c r="AA1" s="142"/>
      <c r="AB1" s="143"/>
      <c r="AC1" s="369" t="s">
        <v>4</v>
      </c>
      <c r="AD1" s="165"/>
      <c r="AE1" s="166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371" t="s">
        <v>4</v>
      </c>
      <c r="BE1" s="167"/>
      <c r="BF1" s="168"/>
    </row>
    <row r="2" spans="1:58" ht="9.75" customHeight="1">
      <c r="A2" s="144"/>
      <c r="C2" s="374" t="s">
        <v>34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6"/>
      <c r="X2" s="27" t="s">
        <v>1</v>
      </c>
      <c r="Y2" s="28"/>
      <c r="Z2" s="28" t="s">
        <v>2</v>
      </c>
      <c r="AA2" s="28"/>
      <c r="AB2" s="28" t="s">
        <v>3</v>
      </c>
      <c r="AC2" s="370"/>
      <c r="AD2" s="378" t="s">
        <v>33</v>
      </c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80"/>
      <c r="AY2" s="183" t="s">
        <v>1</v>
      </c>
      <c r="AZ2" s="20"/>
      <c r="BA2" s="46" t="s">
        <v>2</v>
      </c>
      <c r="BB2" s="46"/>
      <c r="BC2" s="46" t="s">
        <v>3</v>
      </c>
      <c r="BD2" s="372"/>
      <c r="BE2" s="28" t="s">
        <v>12</v>
      </c>
      <c r="BF2" s="169" t="s">
        <v>4</v>
      </c>
    </row>
    <row r="3" spans="1:58" ht="9.75" customHeight="1">
      <c r="A3" s="145"/>
      <c r="B3" s="31"/>
      <c r="C3" s="364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65"/>
      <c r="X3" s="33" t="s">
        <v>5</v>
      </c>
      <c r="Y3" s="34"/>
      <c r="Z3" s="34"/>
      <c r="AA3" s="34"/>
      <c r="AB3" s="34" t="s">
        <v>5</v>
      </c>
      <c r="AC3" s="370"/>
      <c r="AD3" s="356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8"/>
      <c r="AY3" s="184" t="s">
        <v>5</v>
      </c>
      <c r="AZ3" s="20"/>
      <c r="BA3" s="34" t="s">
        <v>7</v>
      </c>
      <c r="BB3" s="34"/>
      <c r="BC3" s="34" t="s">
        <v>5</v>
      </c>
      <c r="BD3" s="372"/>
      <c r="BE3" s="34" t="s">
        <v>14</v>
      </c>
      <c r="BF3" s="170"/>
    </row>
    <row r="4" spans="1:58" ht="9.75" customHeight="1">
      <c r="A4" s="145"/>
      <c r="B4" s="31"/>
      <c r="C4" s="366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8"/>
      <c r="X4" s="33" t="s">
        <v>6</v>
      </c>
      <c r="Y4" s="34"/>
      <c r="Z4" s="34" t="s">
        <v>7</v>
      </c>
      <c r="AA4" s="34"/>
      <c r="AB4" s="34" t="s">
        <v>7</v>
      </c>
      <c r="AC4" s="370"/>
      <c r="AD4" s="359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1"/>
      <c r="AY4" s="184" t="s">
        <v>6</v>
      </c>
      <c r="AZ4" s="20"/>
      <c r="BA4" s="34"/>
      <c r="BB4" s="34"/>
      <c r="BC4" s="34" t="s">
        <v>7</v>
      </c>
      <c r="BD4" s="373"/>
      <c r="BE4" s="53" t="s">
        <v>15</v>
      </c>
      <c r="BF4" s="171" t="s">
        <v>12</v>
      </c>
    </row>
    <row r="5" spans="1:58" ht="18" customHeight="1">
      <c r="A5" s="146"/>
      <c r="B5" s="37" t="s">
        <v>83</v>
      </c>
      <c r="C5" s="111">
        <v>1</v>
      </c>
      <c r="D5" s="112">
        <v>2</v>
      </c>
      <c r="E5" s="113">
        <v>3</v>
      </c>
      <c r="F5" s="111">
        <v>4</v>
      </c>
      <c r="G5" s="112" t="s">
        <v>19</v>
      </c>
      <c r="H5" s="113" t="s">
        <v>20</v>
      </c>
      <c r="I5" s="112" t="s">
        <v>21</v>
      </c>
      <c r="J5" s="113" t="s">
        <v>22</v>
      </c>
      <c r="K5" s="112" t="s">
        <v>23</v>
      </c>
      <c r="L5" s="111">
        <v>6</v>
      </c>
      <c r="M5" s="112">
        <v>7</v>
      </c>
      <c r="N5" s="111">
        <v>8</v>
      </c>
      <c r="O5" s="112">
        <v>9</v>
      </c>
      <c r="P5" s="112" t="s">
        <v>24</v>
      </c>
      <c r="Q5" s="113" t="s">
        <v>25</v>
      </c>
      <c r="R5" s="112" t="s">
        <v>26</v>
      </c>
      <c r="S5" s="112" t="s">
        <v>27</v>
      </c>
      <c r="T5" s="114" t="s">
        <v>28</v>
      </c>
      <c r="U5" s="114">
        <v>11</v>
      </c>
      <c r="V5" s="114">
        <v>12</v>
      </c>
      <c r="W5" s="114">
        <v>13</v>
      </c>
      <c r="X5" s="38"/>
      <c r="Y5" s="39"/>
      <c r="Z5" s="40"/>
      <c r="AA5" s="40"/>
      <c r="AB5" s="41"/>
      <c r="AC5" s="147"/>
      <c r="AD5" s="185">
        <v>1</v>
      </c>
      <c r="AE5" s="186">
        <v>2</v>
      </c>
      <c r="AF5" s="187">
        <v>3</v>
      </c>
      <c r="AG5" s="185">
        <v>4</v>
      </c>
      <c r="AH5" s="186" t="s">
        <v>19</v>
      </c>
      <c r="AI5" s="187" t="s">
        <v>20</v>
      </c>
      <c r="AJ5" s="186" t="s">
        <v>21</v>
      </c>
      <c r="AK5" s="187" t="s">
        <v>22</v>
      </c>
      <c r="AL5" s="186" t="s">
        <v>23</v>
      </c>
      <c r="AM5" s="185">
        <v>6</v>
      </c>
      <c r="AN5" s="186">
        <v>7</v>
      </c>
      <c r="AO5" s="185">
        <v>8</v>
      </c>
      <c r="AP5" s="186">
        <v>9</v>
      </c>
      <c r="AQ5" s="186" t="s">
        <v>24</v>
      </c>
      <c r="AR5" s="187" t="s">
        <v>25</v>
      </c>
      <c r="AS5" s="186" t="s">
        <v>26</v>
      </c>
      <c r="AT5" s="186" t="s">
        <v>27</v>
      </c>
      <c r="AU5" s="188" t="s">
        <v>28</v>
      </c>
      <c r="AV5" s="188">
        <v>11</v>
      </c>
      <c r="AW5" s="188">
        <v>12</v>
      </c>
      <c r="AX5" s="188">
        <v>13</v>
      </c>
      <c r="AY5" s="63"/>
      <c r="AZ5" s="20"/>
      <c r="BA5" s="45"/>
      <c r="BB5" s="45"/>
      <c r="BC5" s="45"/>
      <c r="BD5" s="64"/>
      <c r="BE5" s="45"/>
      <c r="BF5" s="172"/>
    </row>
    <row r="6" spans="1:58" ht="15" customHeight="1">
      <c r="A6" s="148">
        <v>1</v>
      </c>
      <c r="B6" s="2" t="s">
        <v>79</v>
      </c>
      <c r="C6" s="115"/>
      <c r="D6" s="116"/>
      <c r="E6" s="117"/>
      <c r="F6" s="118"/>
      <c r="G6" s="117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  <c r="S6" s="120"/>
      <c r="T6" s="120"/>
      <c r="U6" s="120"/>
      <c r="V6" s="120"/>
      <c r="W6" s="121"/>
      <c r="X6" s="27">
        <f>SUM(C6:W6)</f>
        <v>0</v>
      </c>
      <c r="Y6" s="45">
        <v>1.1574074074074073E-05</v>
      </c>
      <c r="Z6" s="46">
        <v>0.0013820601851851852</v>
      </c>
      <c r="AA6" s="40">
        <f>PRODUCT(X6,Y6)</f>
        <v>0</v>
      </c>
      <c r="AB6" s="28">
        <f>IF(Z6="","",SUM(AA6,Z6))</f>
        <v>0.0013820601851851852</v>
      </c>
      <c r="AC6" s="149">
        <f>IF(Z6="","",RANK(AB6,$AB$1:$AB8,1))</f>
        <v>1</v>
      </c>
      <c r="AD6" s="173"/>
      <c r="AE6" s="116"/>
      <c r="AF6" s="117"/>
      <c r="AG6" s="118"/>
      <c r="AH6" s="117"/>
      <c r="AI6" s="117"/>
      <c r="AJ6" s="129"/>
      <c r="AK6" s="117"/>
      <c r="AL6" s="118"/>
      <c r="AM6" s="117"/>
      <c r="AN6" s="117"/>
      <c r="AO6" s="129"/>
      <c r="AP6" s="119"/>
      <c r="AQ6" s="119"/>
      <c r="AR6" s="119"/>
      <c r="AS6" s="120"/>
      <c r="AT6" s="120"/>
      <c r="AU6" s="120"/>
      <c r="AV6" s="120"/>
      <c r="AW6" s="120">
        <v>5</v>
      </c>
      <c r="AX6" s="120"/>
      <c r="AY6" s="66">
        <f>SUM(AD6:AX6)</f>
        <v>5</v>
      </c>
      <c r="AZ6" s="45">
        <v>1.1574074074074102E-05</v>
      </c>
      <c r="BA6" s="28">
        <v>0.0014184027777777778</v>
      </c>
      <c r="BB6" s="45">
        <f aca="true" t="shared" si="0" ref="BB6:BB15">PRODUCT(AY6,AZ6)</f>
        <v>5.787037037037051E-05</v>
      </c>
      <c r="BC6" s="41">
        <f>IF(BA6="","",SUM(BB6,BA6))</f>
        <v>0.0014762731481481482</v>
      </c>
      <c r="BD6" s="67">
        <f>IF(BA6="","",RANK(BC6,$BC$6:$BC8,1))</f>
        <v>1</v>
      </c>
      <c r="BE6" s="109">
        <f aca="true" t="shared" si="1" ref="BE6:BE12">IF(AB6="","",SUM(AB6,BC6))</f>
        <v>0.0028583333333333334</v>
      </c>
      <c r="BF6" s="172">
        <f>IF(BE6="","",RANK(BE6,$BE$6:$BE8,1))</f>
        <v>1</v>
      </c>
    </row>
    <row r="7" spans="1:58" ht="15" customHeight="1">
      <c r="A7" s="144">
        <v>2</v>
      </c>
      <c r="B7" s="2" t="s">
        <v>77</v>
      </c>
      <c r="C7" s="122"/>
      <c r="D7" s="123"/>
      <c r="E7" s="124"/>
      <c r="F7" s="125"/>
      <c r="G7" s="124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7"/>
      <c r="T7" s="127"/>
      <c r="U7" s="127"/>
      <c r="V7" s="127"/>
      <c r="W7" s="128"/>
      <c r="X7" s="33">
        <f>SUM(C7:W7)</f>
        <v>0</v>
      </c>
      <c r="Y7" s="20">
        <v>1.1574074074074073E-05</v>
      </c>
      <c r="Z7" s="51">
        <v>0.0017872685185185185</v>
      </c>
      <c r="AA7" s="21">
        <f>PRODUCT(X7,Y7)</f>
        <v>0</v>
      </c>
      <c r="AB7" s="34">
        <f>IF(Z7="","",SUM(AA7,Z7))</f>
        <v>0.0017872685185185185</v>
      </c>
      <c r="AC7" s="147">
        <f>IF(Z7="","",RANK(AB7,$AB$6:$AB10,1))</f>
        <v>2</v>
      </c>
      <c r="AD7" s="174"/>
      <c r="AE7" s="123"/>
      <c r="AF7" s="124"/>
      <c r="AG7" s="125"/>
      <c r="AH7" s="124"/>
      <c r="AI7" s="124"/>
      <c r="AJ7" s="225">
        <v>5</v>
      </c>
      <c r="AK7" s="124"/>
      <c r="AL7" s="125">
        <v>5</v>
      </c>
      <c r="AM7" s="124"/>
      <c r="AN7" s="124"/>
      <c r="AO7" s="130"/>
      <c r="AP7" s="126"/>
      <c r="AQ7" s="126"/>
      <c r="AR7" s="126"/>
      <c r="AS7" s="127"/>
      <c r="AT7" s="127">
        <v>5</v>
      </c>
      <c r="AU7" s="127"/>
      <c r="AV7" s="127"/>
      <c r="AW7" s="127"/>
      <c r="AX7" s="127"/>
      <c r="AY7" s="68">
        <f>SUM(AD7:AX7)</f>
        <v>15</v>
      </c>
      <c r="AZ7" s="20">
        <v>1.1574074074074102E-05</v>
      </c>
      <c r="BA7" s="34">
        <v>0.001565972222222222</v>
      </c>
      <c r="BB7" s="20">
        <f t="shared" si="0"/>
        <v>0.00017361111111111152</v>
      </c>
      <c r="BC7" s="69">
        <f>IF(BA7="","",SUM(BB7,BA7))</f>
        <v>0.0017395833333333336</v>
      </c>
      <c r="BD7" s="70">
        <f>IF(BA7="","",RANK(BC7,$BC$6:$BC10,1))</f>
        <v>2</v>
      </c>
      <c r="BE7" s="110">
        <f t="shared" si="1"/>
        <v>0.003526851851851852</v>
      </c>
      <c r="BF7" s="175">
        <f>IF(BE7="","",RANK(BE7,$BE$6:$BE10,1))</f>
        <v>2</v>
      </c>
    </row>
    <row r="8" spans="1:58" ht="15" customHeight="1">
      <c r="A8" s="144">
        <v>3</v>
      </c>
      <c r="B8" s="2" t="s">
        <v>78</v>
      </c>
      <c r="C8" s="122"/>
      <c r="D8" s="123"/>
      <c r="E8" s="124"/>
      <c r="F8" s="125"/>
      <c r="G8" s="124">
        <v>5</v>
      </c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7"/>
      <c r="S8" s="127"/>
      <c r="T8" s="127">
        <v>5</v>
      </c>
      <c r="U8" s="127"/>
      <c r="V8" s="127"/>
      <c r="W8" s="128"/>
      <c r="X8" s="33">
        <f>SUM(C8:W8)</f>
        <v>10</v>
      </c>
      <c r="Y8" s="20">
        <v>1.1574074074074073E-05</v>
      </c>
      <c r="Z8" s="51">
        <v>0.0019549768518518514</v>
      </c>
      <c r="AA8" s="21">
        <f>PRODUCT(X8,Y8)</f>
        <v>0.00011574074074074073</v>
      </c>
      <c r="AB8" s="34">
        <f>IF(Z8="","",SUM(AA8,Z8))</f>
        <v>0.0020707175925925923</v>
      </c>
      <c r="AC8" s="147">
        <f>IF(Z8="","",RANK(AB8,$AB$6:$AB10,1))</f>
        <v>3</v>
      </c>
      <c r="AD8" s="174"/>
      <c r="AE8" s="123"/>
      <c r="AF8" s="124"/>
      <c r="AG8" s="125"/>
      <c r="AH8" s="124"/>
      <c r="AI8" s="124"/>
      <c r="AJ8" s="130"/>
      <c r="AK8" s="124"/>
      <c r="AL8" s="125"/>
      <c r="AM8" s="124"/>
      <c r="AN8" s="124"/>
      <c r="AO8" s="130"/>
      <c r="AP8" s="126"/>
      <c r="AQ8" s="126"/>
      <c r="AR8" s="126"/>
      <c r="AS8" s="127"/>
      <c r="AT8" s="127"/>
      <c r="AU8" s="127"/>
      <c r="AV8" s="127"/>
      <c r="AW8" s="127">
        <v>5</v>
      </c>
      <c r="AX8" s="127"/>
      <c r="AY8" s="68">
        <f>SUM(AD8:AX8)</f>
        <v>5</v>
      </c>
      <c r="AZ8" s="20">
        <v>1.1574074074074102E-05</v>
      </c>
      <c r="BA8" s="34">
        <v>0.0016913194444444447</v>
      </c>
      <c r="BB8" s="20">
        <f t="shared" si="0"/>
        <v>5.787037037037051E-05</v>
      </c>
      <c r="BC8" s="69">
        <f>IF(BA8="","",SUM(BB8,BA8))</f>
        <v>0.0017491898148148152</v>
      </c>
      <c r="BD8" s="70">
        <f>IF(BA8="","",RANK(BC8,$BC$6:$BC10,1))</f>
        <v>3</v>
      </c>
      <c r="BE8" s="110">
        <f t="shared" si="1"/>
        <v>0.0038199074074074073</v>
      </c>
      <c r="BF8" s="175">
        <f>IF(BE8="","",RANK(BE8,$BE$6:$BE10,1))</f>
        <v>3</v>
      </c>
    </row>
    <row r="9" spans="1:68" s="268" customFormat="1" ht="15" customHeight="1">
      <c r="A9" s="246"/>
      <c r="C9" s="248"/>
      <c r="D9" s="249"/>
      <c r="E9" s="250"/>
      <c r="F9" s="251"/>
      <c r="G9" s="250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3"/>
      <c r="S9" s="253"/>
      <c r="T9" s="253"/>
      <c r="U9" s="253"/>
      <c r="V9" s="253"/>
      <c r="W9" s="254"/>
      <c r="X9" s="255"/>
      <c r="Y9" s="256"/>
      <c r="Z9" s="257"/>
      <c r="AA9" s="258"/>
      <c r="AB9" s="259"/>
      <c r="AC9" s="260"/>
      <c r="AD9" s="261"/>
      <c r="AE9" s="249"/>
      <c r="AF9" s="250"/>
      <c r="AG9" s="251"/>
      <c r="AH9" s="250"/>
      <c r="AI9" s="250"/>
      <c r="AJ9" s="262"/>
      <c r="AK9" s="250"/>
      <c r="AL9" s="251"/>
      <c r="AM9" s="250"/>
      <c r="AN9" s="250"/>
      <c r="AO9" s="262"/>
      <c r="AP9" s="252"/>
      <c r="AQ9" s="252"/>
      <c r="AR9" s="252"/>
      <c r="AS9" s="253"/>
      <c r="AT9" s="253"/>
      <c r="AU9" s="253"/>
      <c r="AV9" s="253"/>
      <c r="AW9" s="253"/>
      <c r="AX9" s="253"/>
      <c r="AY9" s="263"/>
      <c r="AZ9" s="256"/>
      <c r="BA9" s="259"/>
      <c r="BB9" s="256"/>
      <c r="BC9" s="264"/>
      <c r="BD9" s="265"/>
      <c r="BE9" s="266"/>
      <c r="BF9" s="267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58" ht="15" customHeight="1">
      <c r="A10" s="144"/>
      <c r="C10" s="122"/>
      <c r="D10" s="123"/>
      <c r="E10" s="124"/>
      <c r="F10" s="125"/>
      <c r="G10" s="12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7"/>
      <c r="S10" s="127"/>
      <c r="T10" s="127"/>
      <c r="U10" s="127"/>
      <c r="V10" s="127"/>
      <c r="W10" s="128"/>
      <c r="X10" s="33">
        <f aca="true" t="shared" si="2" ref="X10:X15">SUM(C10:W10)</f>
        <v>0</v>
      </c>
      <c r="Y10" s="20">
        <v>1.1574074074074102E-05</v>
      </c>
      <c r="Z10" s="51"/>
      <c r="AA10" s="21">
        <f aca="true" t="shared" si="3" ref="AA10:AA15">PRODUCT(X10,Y10)</f>
        <v>0</v>
      </c>
      <c r="AB10" s="34">
        <f aca="true" t="shared" si="4" ref="AB10:AB15">IF(Z10="","",SUM(AA10,Z10))</f>
      </c>
      <c r="AC10" s="147">
        <f>IF(Z10="","",RANK(AB10,$AB$6:$AB15,1))</f>
      </c>
      <c r="AD10" s="174"/>
      <c r="AE10" s="123"/>
      <c r="AF10" s="124"/>
      <c r="AG10" s="125"/>
      <c r="AH10" s="124"/>
      <c r="AI10" s="124"/>
      <c r="AJ10" s="130"/>
      <c r="AK10" s="124"/>
      <c r="AL10" s="125"/>
      <c r="AM10" s="124"/>
      <c r="AN10" s="124"/>
      <c r="AO10" s="130"/>
      <c r="AP10" s="126"/>
      <c r="AQ10" s="126"/>
      <c r="AR10" s="126"/>
      <c r="AS10" s="127"/>
      <c r="AT10" s="127"/>
      <c r="AU10" s="127"/>
      <c r="AV10" s="127"/>
      <c r="AW10" s="127"/>
      <c r="AX10" s="127"/>
      <c r="AY10" s="68">
        <f aca="true" t="shared" si="5" ref="AY10:AY15">SUM(AD10:AX10)</f>
        <v>0</v>
      </c>
      <c r="AZ10" s="20">
        <v>1.1574074074074102E-05</v>
      </c>
      <c r="BA10" s="34"/>
      <c r="BB10" s="20">
        <f t="shared" si="0"/>
        <v>0</v>
      </c>
      <c r="BC10" s="69">
        <f aca="true" t="shared" si="6" ref="BC10:BC15">IF(BA10="","",SUM(BB10,BA10))</f>
      </c>
      <c r="BD10" s="70">
        <f>IF(BA10="","",RANK(BC10,$BC$6:$BC15,1))</f>
      </c>
      <c r="BE10" s="110">
        <f t="shared" si="1"/>
      </c>
      <c r="BF10" s="175">
        <f>IF(BE10="","",RANK(BE10,$BE$6:$BE10,1))</f>
      </c>
    </row>
    <row r="11" spans="1:68" s="268" customFormat="1" ht="15" customHeight="1">
      <c r="A11" s="246"/>
      <c r="B11" s="247" t="s">
        <v>84</v>
      </c>
      <c r="C11" s="248"/>
      <c r="D11" s="249"/>
      <c r="E11" s="250"/>
      <c r="F11" s="251"/>
      <c r="G11" s="250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3"/>
      <c r="S11" s="253"/>
      <c r="T11" s="253"/>
      <c r="U11" s="253"/>
      <c r="V11" s="253"/>
      <c r="W11" s="254"/>
      <c r="X11" s="255">
        <f t="shared" si="2"/>
        <v>0</v>
      </c>
      <c r="Y11" s="256">
        <v>1.1574074074074102E-05</v>
      </c>
      <c r="Z11" s="257"/>
      <c r="AA11" s="258">
        <f t="shared" si="3"/>
        <v>0</v>
      </c>
      <c r="AB11" s="259">
        <f t="shared" si="4"/>
      </c>
      <c r="AC11" s="260">
        <f>IF(Z11="","",RANK(AB11,$AB$6:$AB15,1))</f>
      </c>
      <c r="AD11" s="261"/>
      <c r="AE11" s="249"/>
      <c r="AF11" s="250"/>
      <c r="AG11" s="251"/>
      <c r="AH11" s="250"/>
      <c r="AI11" s="250"/>
      <c r="AJ11" s="262"/>
      <c r="AK11" s="250"/>
      <c r="AL11" s="251"/>
      <c r="AM11" s="250"/>
      <c r="AN11" s="250"/>
      <c r="AO11" s="262"/>
      <c r="AP11" s="252"/>
      <c r="AQ11" s="252"/>
      <c r="AR11" s="252"/>
      <c r="AS11" s="253"/>
      <c r="AT11" s="253"/>
      <c r="AU11" s="253"/>
      <c r="AV11" s="253"/>
      <c r="AW11" s="253"/>
      <c r="AX11" s="253"/>
      <c r="AY11" s="263">
        <f t="shared" si="5"/>
        <v>0</v>
      </c>
      <c r="AZ11" s="256">
        <v>1.1574074074074102E-05</v>
      </c>
      <c r="BA11" s="259"/>
      <c r="BB11" s="256">
        <f t="shared" si="0"/>
        <v>0</v>
      </c>
      <c r="BC11" s="264">
        <f t="shared" si="6"/>
      </c>
      <c r="BD11" s="265">
        <f>IF(BA11="","",RANK(BC11,$BC$6:$BC15,1))</f>
      </c>
      <c r="BE11" s="266">
        <f t="shared" si="1"/>
      </c>
      <c r="BF11" s="267">
        <f>IF(BE11="","",RANK(BE11,$BE$6:$BE15,1))</f>
      </c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58" ht="15" customHeight="1">
      <c r="A12" s="144">
        <v>1</v>
      </c>
      <c r="B12" s="2" t="s">
        <v>81</v>
      </c>
      <c r="C12" s="122"/>
      <c r="D12" s="123"/>
      <c r="E12" s="124"/>
      <c r="F12" s="125"/>
      <c r="G12" s="124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7"/>
      <c r="S12" s="127"/>
      <c r="T12" s="127"/>
      <c r="U12" s="127"/>
      <c r="V12" s="127"/>
      <c r="W12" s="128"/>
      <c r="X12" s="33">
        <f t="shared" si="2"/>
        <v>0</v>
      </c>
      <c r="Y12" s="20">
        <v>1.15740740740741E-05</v>
      </c>
      <c r="Z12" s="51">
        <v>0.0013753472222222222</v>
      </c>
      <c r="AA12" s="21">
        <f t="shared" si="3"/>
        <v>0</v>
      </c>
      <c r="AB12" s="34">
        <f t="shared" si="4"/>
        <v>0.0013753472222222222</v>
      </c>
      <c r="AC12" s="147">
        <f>IF(Z12="","",RANK(AB12,$AB$12:$AB14,1))</f>
        <v>1</v>
      </c>
      <c r="AD12" s="174"/>
      <c r="AE12" s="123"/>
      <c r="AF12" s="124"/>
      <c r="AG12" s="125">
        <v>5</v>
      </c>
      <c r="AH12" s="124"/>
      <c r="AI12" s="124"/>
      <c r="AJ12" s="130"/>
      <c r="AK12" s="124"/>
      <c r="AL12" s="125"/>
      <c r="AM12" s="124">
        <v>5</v>
      </c>
      <c r="AN12" s="124"/>
      <c r="AO12" s="130"/>
      <c r="AP12" s="126"/>
      <c r="AQ12" s="126"/>
      <c r="AR12" s="126"/>
      <c r="AS12" s="127"/>
      <c r="AT12" s="127"/>
      <c r="AU12" s="127"/>
      <c r="AV12" s="127"/>
      <c r="AW12" s="127"/>
      <c r="AX12" s="127">
        <v>5</v>
      </c>
      <c r="AY12" s="68">
        <f t="shared" si="5"/>
        <v>15</v>
      </c>
      <c r="AZ12" s="20">
        <v>1.15740740740741E-05</v>
      </c>
      <c r="BA12" s="34">
        <v>0.0014619212962962964</v>
      </c>
      <c r="BB12" s="20">
        <f t="shared" si="0"/>
        <v>0.0001736111111111115</v>
      </c>
      <c r="BC12" s="69">
        <f t="shared" si="6"/>
        <v>0.001635532407407408</v>
      </c>
      <c r="BD12" s="70">
        <f>IF(BA12="","",RANK(BC12,$BC$12:$BC14,1))</f>
        <v>2</v>
      </c>
      <c r="BE12" s="110">
        <f t="shared" si="1"/>
        <v>0.0030108796296296303</v>
      </c>
      <c r="BF12" s="175">
        <f>IF(BE12="","",RANK(BE12,$BE$12:$BE14,1))</f>
        <v>1</v>
      </c>
    </row>
    <row r="13" spans="1:58" ht="15" customHeight="1">
      <c r="A13" s="144">
        <v>2</v>
      </c>
      <c r="B13" s="2" t="s">
        <v>82</v>
      </c>
      <c r="C13" s="122"/>
      <c r="D13" s="123"/>
      <c r="E13" s="124"/>
      <c r="F13" s="125"/>
      <c r="G13" s="124"/>
      <c r="H13" s="126"/>
      <c r="I13" s="126">
        <v>5</v>
      </c>
      <c r="J13" s="126"/>
      <c r="K13" s="126"/>
      <c r="L13" s="126"/>
      <c r="M13" s="126"/>
      <c r="N13" s="126"/>
      <c r="O13" s="126"/>
      <c r="P13" s="126"/>
      <c r="Q13" s="126"/>
      <c r="R13" s="127"/>
      <c r="S13" s="127"/>
      <c r="T13" s="127"/>
      <c r="U13" s="127">
        <v>5</v>
      </c>
      <c r="V13" s="127"/>
      <c r="W13" s="128"/>
      <c r="X13" s="33">
        <f t="shared" si="2"/>
        <v>10</v>
      </c>
      <c r="Y13" s="20">
        <v>1.15740740740741E-05</v>
      </c>
      <c r="Z13" s="51">
        <v>0.0016087962962962963</v>
      </c>
      <c r="AA13" s="21">
        <f t="shared" si="3"/>
        <v>0.000115740740740741</v>
      </c>
      <c r="AB13" s="34">
        <f t="shared" si="4"/>
        <v>0.0017245370370370372</v>
      </c>
      <c r="AC13" s="147">
        <f>IF(Z13="","",RANK(AB13,$AB$12:$AB14,1))</f>
        <v>2</v>
      </c>
      <c r="AD13" s="174"/>
      <c r="AE13" s="123">
        <v>5</v>
      </c>
      <c r="AF13" s="124"/>
      <c r="AG13" s="125"/>
      <c r="AH13" s="124"/>
      <c r="AI13" s="124"/>
      <c r="AJ13" s="130"/>
      <c r="AK13" s="124"/>
      <c r="AL13" s="125"/>
      <c r="AM13" s="124">
        <v>5</v>
      </c>
      <c r="AN13" s="124">
        <v>5</v>
      </c>
      <c r="AO13" s="130"/>
      <c r="AP13" s="126"/>
      <c r="AQ13" s="126"/>
      <c r="AR13" s="126"/>
      <c r="AS13" s="127"/>
      <c r="AT13" s="127"/>
      <c r="AU13" s="127">
        <v>5</v>
      </c>
      <c r="AV13" s="127"/>
      <c r="AW13" s="127"/>
      <c r="AX13" s="127"/>
      <c r="AY13" s="68">
        <f t="shared" si="5"/>
        <v>20</v>
      </c>
      <c r="AZ13" s="20">
        <v>1.15740740740741E-05</v>
      </c>
      <c r="BA13" s="34">
        <v>0.001308912037037037</v>
      </c>
      <c r="BB13" s="20">
        <f t="shared" si="0"/>
        <v>0.000231481481481482</v>
      </c>
      <c r="BC13" s="69">
        <f t="shared" si="6"/>
        <v>0.001540393518518519</v>
      </c>
      <c r="BD13" s="70">
        <f>IF(BA13="","",RANK(BC13,$BC$12:$BC14,1))</f>
        <v>1</v>
      </c>
      <c r="BE13" s="110">
        <f>IF(AB13="","",SUM(AB13,BC13))</f>
        <v>0.0032649305555555565</v>
      </c>
      <c r="BF13" s="175">
        <f>IF(BE13="","",RANK(BE13,$BE$12:$BE14,1))</f>
        <v>2</v>
      </c>
    </row>
    <row r="14" spans="1:58" ht="15" customHeight="1">
      <c r="A14" s="144">
        <v>3</v>
      </c>
      <c r="B14" s="2" t="s">
        <v>80</v>
      </c>
      <c r="C14" s="122"/>
      <c r="D14" s="123"/>
      <c r="E14" s="124"/>
      <c r="F14" s="125"/>
      <c r="G14" s="124">
        <v>10</v>
      </c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7"/>
      <c r="S14" s="127"/>
      <c r="T14" s="127"/>
      <c r="U14" s="127">
        <v>5</v>
      </c>
      <c r="V14" s="127"/>
      <c r="W14" s="128"/>
      <c r="X14" s="33">
        <f t="shared" si="2"/>
        <v>15</v>
      </c>
      <c r="Y14" s="20">
        <v>1.15740740740741E-05</v>
      </c>
      <c r="Z14" s="51">
        <v>0.0019067129629629631</v>
      </c>
      <c r="AA14" s="21">
        <f t="shared" si="3"/>
        <v>0.0001736111111111115</v>
      </c>
      <c r="AB14" s="34">
        <f t="shared" si="4"/>
        <v>0.0020803240740740747</v>
      </c>
      <c r="AC14" s="147">
        <f>IF(Z14="","",RANK(AB14,$AB$10:$AB17,1))</f>
        <v>3</v>
      </c>
      <c r="AD14" s="174"/>
      <c r="AE14" s="123"/>
      <c r="AF14" s="124"/>
      <c r="AG14" s="125"/>
      <c r="AH14" s="124"/>
      <c r="AI14" s="124"/>
      <c r="AJ14" s="130"/>
      <c r="AK14" s="124"/>
      <c r="AL14" s="125"/>
      <c r="AM14" s="124"/>
      <c r="AN14" s="124"/>
      <c r="AO14" s="130"/>
      <c r="AP14" s="126"/>
      <c r="AQ14" s="126"/>
      <c r="AR14" s="126"/>
      <c r="AS14" s="127"/>
      <c r="AT14" s="127"/>
      <c r="AU14" s="127"/>
      <c r="AV14" s="127"/>
      <c r="AW14" s="127"/>
      <c r="AX14" s="127"/>
      <c r="AY14" s="68">
        <f t="shared" si="5"/>
        <v>0</v>
      </c>
      <c r="AZ14" s="20">
        <v>1.15740740740741E-05</v>
      </c>
      <c r="BA14" s="34">
        <v>0.0020246527777777776</v>
      </c>
      <c r="BB14" s="20">
        <f t="shared" si="0"/>
        <v>0</v>
      </c>
      <c r="BC14" s="69">
        <f t="shared" si="6"/>
        <v>0.0020246527777777776</v>
      </c>
      <c r="BD14" s="70">
        <f>IF(BA14="","",RANK(BC14,$BC$12:$BC17,1))</f>
        <v>3</v>
      </c>
      <c r="BE14" s="110">
        <f>IF(AB14="","",SUM(AB14,BC14))</f>
        <v>0.004104976851851853</v>
      </c>
      <c r="BF14" s="175">
        <f>IF(BE14="","",RANK(BE14,$BE$12:$BE17,1))</f>
        <v>3</v>
      </c>
    </row>
    <row r="15" spans="1:58" ht="15" customHeight="1" thickBot="1">
      <c r="A15" s="150"/>
      <c r="B15" s="202"/>
      <c r="C15" s="152"/>
      <c r="D15" s="153"/>
      <c r="E15" s="154"/>
      <c r="F15" s="155"/>
      <c r="G15" s="154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7"/>
      <c r="S15" s="157"/>
      <c r="T15" s="157"/>
      <c r="U15" s="157"/>
      <c r="V15" s="157"/>
      <c r="W15" s="158"/>
      <c r="X15" s="159">
        <f t="shared" si="2"/>
        <v>0</v>
      </c>
      <c r="Y15" s="160">
        <v>0.250011574074074</v>
      </c>
      <c r="Z15" s="161"/>
      <c r="AA15" s="162">
        <f t="shared" si="3"/>
        <v>0</v>
      </c>
      <c r="AB15" s="163">
        <f t="shared" si="4"/>
      </c>
      <c r="AC15" s="164">
        <f>IF(Z15="","",RANK(AB15,$AB$6:$AB15,1))</f>
      </c>
      <c r="AD15" s="176"/>
      <c r="AE15" s="153"/>
      <c r="AF15" s="154"/>
      <c r="AG15" s="155"/>
      <c r="AH15" s="154"/>
      <c r="AI15" s="154"/>
      <c r="AJ15" s="177"/>
      <c r="AK15" s="154"/>
      <c r="AL15" s="155"/>
      <c r="AM15" s="154"/>
      <c r="AN15" s="154"/>
      <c r="AO15" s="177"/>
      <c r="AP15" s="156"/>
      <c r="AQ15" s="156"/>
      <c r="AR15" s="156"/>
      <c r="AS15" s="157"/>
      <c r="AT15" s="157"/>
      <c r="AU15" s="157"/>
      <c r="AV15" s="157"/>
      <c r="AW15" s="157"/>
      <c r="AX15" s="157"/>
      <c r="AY15" s="178">
        <f t="shared" si="5"/>
        <v>0</v>
      </c>
      <c r="AZ15" s="160">
        <v>1.15740740740741E-05</v>
      </c>
      <c r="BA15" s="163"/>
      <c r="BB15" s="160">
        <f t="shared" si="0"/>
        <v>0</v>
      </c>
      <c r="BC15" s="179">
        <f t="shared" si="6"/>
      </c>
      <c r="BD15" s="180">
        <f>IF(BA15="","",RANK(BC15,$BC$6:$BC15,1))</f>
      </c>
      <c r="BE15" s="181">
        <f>IF(AB15="","",SUM(AB15,BC15))</f>
      </c>
      <c r="BF15" s="182">
        <f>IF(BE15="","",RANK(BE15,$BE$6:$BE15,1))</f>
      </c>
    </row>
    <row r="16" spans="2:28" ht="9.75" customHeight="1">
      <c r="B16" s="22"/>
      <c r="C16" s="54"/>
      <c r="D16" s="50"/>
      <c r="I16" s="3"/>
      <c r="J16" s="3"/>
      <c r="K16" s="3"/>
      <c r="L16" s="3"/>
      <c r="M16" s="3"/>
      <c r="N16" s="3"/>
      <c r="X16" s="55"/>
      <c r="Y16" s="20"/>
      <c r="Z16" s="21"/>
      <c r="AA16" s="21"/>
      <c r="AB16" s="20"/>
    </row>
    <row r="17" spans="1:29" s="22" customFormat="1" ht="9.75" customHeight="1">
      <c r="A17" s="1"/>
      <c r="X17" s="55"/>
      <c r="Y17" s="20"/>
      <c r="Z17" s="21"/>
      <c r="AA17" s="21"/>
      <c r="AB17" s="20"/>
      <c r="AC17" s="55"/>
    </row>
    <row r="18" ht="9.75" customHeight="1">
      <c r="AE18" s="58"/>
    </row>
    <row r="19" spans="31:32" ht="9.75" customHeight="1">
      <c r="AE19" s="58"/>
      <c r="AF19" s="22"/>
    </row>
    <row r="20" spans="31:32" ht="9.75" customHeight="1">
      <c r="AE20" s="58"/>
      <c r="AF20" s="22"/>
    </row>
    <row r="21" spans="31:32" ht="9.75" customHeight="1">
      <c r="AE21" s="65"/>
      <c r="AF21" s="22"/>
    </row>
    <row r="22" spans="31:32" ht="9.75" customHeight="1">
      <c r="AE22" s="65"/>
      <c r="AF22" s="22"/>
    </row>
    <row r="23" spans="31:32" ht="9.75" customHeight="1">
      <c r="AE23" s="65"/>
      <c r="AF23" s="22"/>
    </row>
    <row r="24" ht="9.75" customHeight="1">
      <c r="AE24" s="65"/>
    </row>
    <row r="25" ht="9.75" customHeight="1">
      <c r="AE25" s="65"/>
    </row>
    <row r="26" ht="9.75" customHeight="1">
      <c r="AE26" s="65"/>
    </row>
    <row r="27" ht="9.75" customHeight="1">
      <c r="AE27" s="65"/>
    </row>
    <row r="28" ht="9.75" customHeight="1">
      <c r="AE28" s="65"/>
    </row>
    <row r="29" ht="9.75" customHeight="1">
      <c r="AE29" s="65"/>
    </row>
    <row r="30" ht="9.75" customHeight="1">
      <c r="AE30" s="65"/>
    </row>
    <row r="31" ht="9.75" customHeight="1">
      <c r="AE31" s="65"/>
    </row>
    <row r="32" ht="9.75" customHeight="1">
      <c r="AE32" s="65"/>
    </row>
    <row r="33" ht="9.75" customHeight="1">
      <c r="AE33" s="65"/>
    </row>
    <row r="34" ht="9.75" customHeight="1">
      <c r="AE34" s="65"/>
    </row>
    <row r="35" spans="1:31" ht="9.75" customHeight="1">
      <c r="A35" s="1" t="s">
        <v>16</v>
      </c>
      <c r="B35" s="72"/>
      <c r="C35" s="54"/>
      <c r="D35" s="50"/>
      <c r="H35" s="5"/>
      <c r="I35" s="7"/>
      <c r="M35" s="5"/>
      <c r="X35" s="55"/>
      <c r="Y35" s="20"/>
      <c r="Z35" s="20"/>
      <c r="AA35" s="20"/>
      <c r="AB35" s="20"/>
      <c r="AD35" s="73"/>
      <c r="AE35" s="65"/>
    </row>
    <row r="36" spans="3:31" ht="9.75" customHeight="1">
      <c r="C36" s="54"/>
      <c r="D36" s="50"/>
      <c r="H36" s="5"/>
      <c r="I36" s="7"/>
      <c r="M36" s="5"/>
      <c r="X36" s="55"/>
      <c r="Y36" s="20"/>
      <c r="Z36" s="20"/>
      <c r="AA36" s="20"/>
      <c r="AB36" s="20"/>
      <c r="AD36" s="73"/>
      <c r="AE36" s="65"/>
    </row>
    <row r="37" spans="3:31" ht="9.75" customHeight="1">
      <c r="C37" s="54"/>
      <c r="D37" s="50"/>
      <c r="H37" s="5"/>
      <c r="I37" s="7"/>
      <c r="M37" s="5"/>
      <c r="X37" s="55"/>
      <c r="Y37" s="20"/>
      <c r="Z37" s="20"/>
      <c r="AA37" s="20"/>
      <c r="AB37" s="20"/>
      <c r="AD37" s="73"/>
      <c r="AE37" s="65"/>
    </row>
    <row r="38" spans="3:31" ht="9.75" customHeight="1">
      <c r="C38" s="54"/>
      <c r="D38" s="50"/>
      <c r="H38" s="5"/>
      <c r="I38" s="7"/>
      <c r="M38" s="5"/>
      <c r="X38" s="55"/>
      <c r="Y38" s="20"/>
      <c r="Z38" s="20"/>
      <c r="AA38" s="20"/>
      <c r="AB38" s="20"/>
      <c r="AD38" s="73"/>
      <c r="AE38" s="65"/>
    </row>
    <row r="39" spans="3:30" ht="9.75" customHeight="1">
      <c r="C39" s="54"/>
      <c r="D39" s="50"/>
      <c r="H39" s="54"/>
      <c r="I39" s="50"/>
      <c r="M39" s="5"/>
      <c r="N39" s="36"/>
      <c r="X39" s="55"/>
      <c r="Y39" s="20"/>
      <c r="Z39" s="20"/>
      <c r="AA39" s="20"/>
      <c r="AB39" s="20"/>
      <c r="AD39" s="73"/>
    </row>
    <row r="40" spans="3:30" ht="9.75" customHeight="1">
      <c r="C40" s="54"/>
      <c r="D40" s="50"/>
      <c r="H40" s="54"/>
      <c r="I40" s="50"/>
      <c r="M40" s="5"/>
      <c r="X40" s="55"/>
      <c r="Y40" s="20"/>
      <c r="Z40" s="20"/>
      <c r="AA40" s="20"/>
      <c r="AB40" s="20"/>
      <c r="AD40" s="73"/>
    </row>
    <row r="41" spans="3:30" ht="9.75" customHeight="1">
      <c r="C41" s="54"/>
      <c r="D41" s="50"/>
      <c r="H41" s="54"/>
      <c r="I41" s="50"/>
      <c r="M41" s="5"/>
      <c r="N41" s="36"/>
      <c r="X41" s="55"/>
      <c r="Y41" s="20"/>
      <c r="Z41" s="20"/>
      <c r="AA41" s="20"/>
      <c r="AB41" s="20"/>
      <c r="AD41" s="73"/>
    </row>
    <row r="42" spans="3:30" ht="9.75" customHeight="1">
      <c r="C42" s="54"/>
      <c r="D42" s="50"/>
      <c r="H42" s="54"/>
      <c r="I42" s="50"/>
      <c r="M42" s="5"/>
      <c r="X42" s="55"/>
      <c r="Y42" s="20"/>
      <c r="Z42" s="20"/>
      <c r="AA42" s="20"/>
      <c r="AB42" s="20"/>
      <c r="AD42" s="73"/>
    </row>
    <row r="43" spans="3:30" ht="9.75" customHeight="1">
      <c r="C43" s="54"/>
      <c r="D43" s="50"/>
      <c r="H43" s="54"/>
      <c r="I43" s="50"/>
      <c r="M43" s="5"/>
      <c r="X43" s="55"/>
      <c r="Y43" s="20"/>
      <c r="Z43" s="20"/>
      <c r="AA43" s="20"/>
      <c r="AB43" s="20"/>
      <c r="AD43" s="73"/>
    </row>
    <row r="44" spans="3:30" ht="9.75" customHeight="1">
      <c r="C44" s="54"/>
      <c r="D44" s="50"/>
      <c r="H44" s="54"/>
      <c r="I44" s="50"/>
      <c r="M44" s="5"/>
      <c r="N44" s="36"/>
      <c r="X44" s="55"/>
      <c r="Y44" s="20"/>
      <c r="Z44" s="20"/>
      <c r="AA44" s="20"/>
      <c r="AB44" s="20"/>
      <c r="AD44" s="73"/>
    </row>
    <row r="45" spans="3:30" ht="9.75" customHeight="1">
      <c r="C45" s="54"/>
      <c r="D45" s="50"/>
      <c r="H45" s="54"/>
      <c r="I45" s="50"/>
      <c r="M45" s="5"/>
      <c r="X45" s="55"/>
      <c r="Y45" s="20"/>
      <c r="Z45" s="20"/>
      <c r="AA45" s="20"/>
      <c r="AB45" s="20"/>
      <c r="AD45" s="73"/>
    </row>
    <row r="46" spans="3:30" ht="9.75" customHeight="1">
      <c r="C46" s="54"/>
      <c r="D46" s="50"/>
      <c r="H46" s="54"/>
      <c r="I46" s="50"/>
      <c r="M46" s="5"/>
      <c r="X46" s="55"/>
      <c r="Y46" s="20"/>
      <c r="Z46" s="20"/>
      <c r="AA46" s="20"/>
      <c r="AB46" s="20"/>
      <c r="AD46" s="73"/>
    </row>
    <row r="47" spans="1:30" ht="9.75" customHeight="1">
      <c r="A47" s="74"/>
      <c r="B47" s="72"/>
      <c r="C47" s="54"/>
      <c r="D47" s="50"/>
      <c r="H47" s="54"/>
      <c r="I47" s="50"/>
      <c r="M47" s="5"/>
      <c r="Z47" s="20"/>
      <c r="AA47" s="20"/>
      <c r="AB47" s="20"/>
      <c r="AC47" s="55"/>
      <c r="AD47" s="75"/>
    </row>
    <row r="48" spans="1:30" ht="9.75" customHeight="1">
      <c r="A48" s="74"/>
      <c r="C48" s="54"/>
      <c r="D48" s="50"/>
      <c r="H48" s="54"/>
      <c r="I48" s="50"/>
      <c r="M48" s="5"/>
      <c r="Z48" s="20"/>
      <c r="AA48" s="20"/>
      <c r="AB48" s="20"/>
      <c r="AC48" s="55"/>
      <c r="AD48" s="75"/>
    </row>
    <row r="49" spans="1:30" ht="9.75" customHeight="1">
      <c r="A49" s="74"/>
      <c r="D49" s="3"/>
      <c r="E49" s="6"/>
      <c r="G49" s="6"/>
      <c r="I49" s="3"/>
      <c r="J49" s="6"/>
      <c r="L49" s="6"/>
      <c r="Z49" s="20"/>
      <c r="AA49" s="20"/>
      <c r="AB49" s="20"/>
      <c r="AC49" s="55"/>
      <c r="AD49" s="75"/>
    </row>
    <row r="50" spans="1:30" ht="9.75" customHeight="1">
      <c r="A50" s="74"/>
      <c r="D50" s="3"/>
      <c r="E50" s="6"/>
      <c r="G50" s="6"/>
      <c r="I50" s="3"/>
      <c r="J50" s="6"/>
      <c r="L50" s="6"/>
      <c r="Z50" s="20"/>
      <c r="AA50" s="20"/>
      <c r="AB50" s="20"/>
      <c r="AC50" s="55"/>
      <c r="AD50" s="75"/>
    </row>
    <row r="51" spans="1:30" ht="9.75" customHeight="1">
      <c r="A51" s="74"/>
      <c r="D51" s="3"/>
      <c r="E51" s="6"/>
      <c r="G51" s="6"/>
      <c r="I51" s="3"/>
      <c r="J51" s="6"/>
      <c r="L51" s="6"/>
      <c r="Z51" s="20"/>
      <c r="AA51" s="20"/>
      <c r="AB51" s="20"/>
      <c r="AC51" s="55"/>
      <c r="AD51" s="75"/>
    </row>
    <row r="52" spans="1:30" ht="11.25" customHeight="1">
      <c r="A52" s="74"/>
      <c r="D52" s="3"/>
      <c r="E52" s="6"/>
      <c r="G52" s="6"/>
      <c r="I52" s="3"/>
      <c r="J52" s="6"/>
      <c r="L52" s="6"/>
      <c r="Z52" s="20"/>
      <c r="AA52" s="20"/>
      <c r="AB52" s="20"/>
      <c r="AC52" s="55"/>
      <c r="AD52" s="75"/>
    </row>
    <row r="53" spans="1:30" ht="11.25" customHeight="1">
      <c r="A53" s="74"/>
      <c r="D53" s="3"/>
      <c r="E53" s="6"/>
      <c r="G53" s="6"/>
      <c r="I53" s="3"/>
      <c r="J53" s="6"/>
      <c r="L53" s="6"/>
      <c r="Z53" s="20"/>
      <c r="AA53" s="20"/>
      <c r="AB53" s="20"/>
      <c r="AC53" s="55"/>
      <c r="AD53" s="75"/>
    </row>
    <row r="54" spans="1:30" ht="11.25" customHeight="1">
      <c r="A54" s="74"/>
      <c r="D54" s="3"/>
      <c r="E54" s="6"/>
      <c r="G54" s="6"/>
      <c r="I54" s="3"/>
      <c r="J54" s="6"/>
      <c r="L54" s="6"/>
      <c r="Z54" s="20"/>
      <c r="AA54" s="20"/>
      <c r="AB54" s="20"/>
      <c r="AC54" s="55"/>
      <c r="AD54" s="75"/>
    </row>
    <row r="55" spans="1:30" ht="11.25" customHeight="1">
      <c r="A55" s="74"/>
      <c r="D55" s="3"/>
      <c r="E55" s="6"/>
      <c r="G55" s="6"/>
      <c r="I55" s="3"/>
      <c r="J55" s="6"/>
      <c r="L55" s="6"/>
      <c r="Z55" s="20"/>
      <c r="AA55" s="20"/>
      <c r="AB55" s="20"/>
      <c r="AC55" s="55"/>
      <c r="AD55" s="75"/>
    </row>
    <row r="56" spans="1:30" ht="11.25" customHeight="1">
      <c r="A56" s="74"/>
      <c r="D56" s="3"/>
      <c r="E56" s="6"/>
      <c r="G56" s="6"/>
      <c r="I56" s="3"/>
      <c r="J56" s="6"/>
      <c r="L56" s="6"/>
      <c r="Z56" s="20"/>
      <c r="AA56" s="20"/>
      <c r="AB56" s="20"/>
      <c r="AC56" s="55"/>
      <c r="AD56" s="75"/>
    </row>
    <row r="57" spans="1:30" ht="11.25" customHeight="1">
      <c r="A57" s="74"/>
      <c r="D57" s="3"/>
      <c r="E57" s="6"/>
      <c r="G57" s="6"/>
      <c r="I57" s="3"/>
      <c r="J57" s="6"/>
      <c r="L57" s="6"/>
      <c r="Z57" s="20"/>
      <c r="AA57" s="20"/>
      <c r="AB57" s="20"/>
      <c r="AC57" s="55"/>
      <c r="AD57" s="75"/>
    </row>
    <row r="58" spans="1:30" ht="11.25" customHeight="1">
      <c r="A58" s="74"/>
      <c r="D58" s="3"/>
      <c r="E58" s="6"/>
      <c r="G58" s="6"/>
      <c r="I58" s="3"/>
      <c r="J58" s="6"/>
      <c r="L58" s="6"/>
      <c r="Z58" s="20"/>
      <c r="AA58" s="20"/>
      <c r="AB58" s="20"/>
      <c r="AC58" s="55"/>
      <c r="AD58" s="75"/>
    </row>
    <row r="59" spans="4:30" ht="11.25" customHeight="1">
      <c r="D59" s="3"/>
      <c r="E59" s="6"/>
      <c r="G59" s="6"/>
      <c r="I59" s="3"/>
      <c r="J59" s="6"/>
      <c r="L59" s="6"/>
      <c r="Z59" s="20"/>
      <c r="AA59" s="20"/>
      <c r="AB59" s="20"/>
      <c r="AC59" s="55"/>
      <c r="AD59" s="75"/>
    </row>
    <row r="60" spans="4:12" ht="11.25" customHeight="1">
      <c r="D60" s="3"/>
      <c r="E60" s="6"/>
      <c r="G60" s="6"/>
      <c r="I60" s="3"/>
      <c r="J60" s="6"/>
      <c r="L60" s="6"/>
    </row>
    <row r="61" spans="4:12" ht="11.25" customHeight="1">
      <c r="D61" s="3"/>
      <c r="E61" s="6"/>
      <c r="G61" s="6"/>
      <c r="I61" s="3"/>
      <c r="J61" s="6"/>
      <c r="L61" s="6"/>
    </row>
    <row r="62" spans="4:12" ht="11.25" customHeight="1">
      <c r="D62" s="3"/>
      <c r="E62" s="6"/>
      <c r="G62" s="6"/>
      <c r="I62" s="3"/>
      <c r="J62" s="6"/>
      <c r="L62" s="6"/>
    </row>
    <row r="63" spans="4:12" ht="11.25" customHeight="1">
      <c r="D63" s="3"/>
      <c r="E63" s="6"/>
      <c r="G63" s="6"/>
      <c r="I63" s="3"/>
      <c r="J63" s="6"/>
      <c r="L63" s="6"/>
    </row>
    <row r="64" spans="4:12" ht="11.25" customHeight="1">
      <c r="D64" s="3"/>
      <c r="E64" s="6"/>
      <c r="G64" s="6"/>
      <c r="I64" s="3"/>
      <c r="J64" s="6"/>
      <c r="L64" s="6"/>
    </row>
    <row r="65" spans="4:12" ht="11.25" customHeight="1">
      <c r="D65" s="3"/>
      <c r="E65" s="6"/>
      <c r="G65" s="6"/>
      <c r="I65" s="3"/>
      <c r="J65" s="6"/>
      <c r="L65" s="6"/>
    </row>
    <row r="66" spans="4:12" ht="11.25" customHeight="1">
      <c r="D66" s="3"/>
      <c r="E66" s="6"/>
      <c r="G66" s="6"/>
      <c r="I66" s="3"/>
      <c r="J66" s="6"/>
      <c r="L66" s="6"/>
    </row>
    <row r="67" spans="4:12" ht="11.25" customHeight="1">
      <c r="D67" s="3"/>
      <c r="E67" s="6"/>
      <c r="G67" s="6"/>
      <c r="I67" s="3"/>
      <c r="J67" s="6"/>
      <c r="L67" s="6"/>
    </row>
    <row r="68" spans="4:12" ht="11.25" customHeight="1">
      <c r="D68" s="3"/>
      <c r="E68" s="6"/>
      <c r="G68" s="6"/>
      <c r="I68" s="3"/>
      <c r="J68" s="6"/>
      <c r="L68" s="6"/>
    </row>
    <row r="69" spans="4:12" ht="11.25" customHeight="1">
      <c r="D69" s="3"/>
      <c r="E69" s="6"/>
      <c r="G69" s="6"/>
      <c r="I69" s="3"/>
      <c r="J69" s="6"/>
      <c r="L69" s="6"/>
    </row>
    <row r="70" spans="4:12" ht="11.25" customHeight="1">
      <c r="D70" s="3"/>
      <c r="E70" s="6"/>
      <c r="G70" s="6"/>
      <c r="I70" s="3"/>
      <c r="J70" s="6"/>
      <c r="L70" s="6"/>
    </row>
    <row r="71" spans="4:12" ht="11.25" customHeight="1">
      <c r="D71" s="3"/>
      <c r="E71" s="6"/>
      <c r="G71" s="6"/>
      <c r="I71" s="3"/>
      <c r="J71" s="6"/>
      <c r="L71" s="6"/>
    </row>
    <row r="72" spans="4:12" ht="11.25" customHeight="1">
      <c r="D72" s="3"/>
      <c r="E72" s="6"/>
      <c r="G72" s="6"/>
      <c r="I72" s="3"/>
      <c r="J72" s="6"/>
      <c r="L72" s="6"/>
    </row>
    <row r="73" spans="4:12" ht="11.25" customHeight="1">
      <c r="D73" s="3"/>
      <c r="E73" s="6"/>
      <c r="G73" s="6"/>
      <c r="I73" s="3"/>
      <c r="J73" s="6"/>
      <c r="L73" s="6"/>
    </row>
    <row r="74" spans="4:12" ht="11.25" customHeight="1">
      <c r="D74" s="3"/>
      <c r="E74" s="6"/>
      <c r="G74" s="6"/>
      <c r="I74" s="3"/>
      <c r="J74" s="6"/>
      <c r="L74" s="6"/>
    </row>
    <row r="75" spans="4:12" ht="11.25" customHeight="1">
      <c r="D75" s="3"/>
      <c r="E75" s="6"/>
      <c r="G75" s="6"/>
      <c r="I75" s="3"/>
      <c r="J75" s="6"/>
      <c r="L75" s="6"/>
    </row>
    <row r="76" spans="4:12" ht="11.25" customHeight="1">
      <c r="D76" s="3"/>
      <c r="E76" s="6"/>
      <c r="G76" s="6"/>
      <c r="I76" s="3"/>
      <c r="J76" s="6"/>
      <c r="L76" s="6"/>
    </row>
    <row r="77" spans="4:12" ht="11.25" customHeight="1">
      <c r="D77" s="3"/>
      <c r="E77" s="6"/>
      <c r="G77" s="6"/>
      <c r="I77" s="3"/>
      <c r="J77" s="6"/>
      <c r="L77" s="6"/>
    </row>
    <row r="78" spans="4:12" ht="11.25" customHeight="1">
      <c r="D78" s="3"/>
      <c r="E78" s="6"/>
      <c r="G78" s="6"/>
      <c r="I78" s="3"/>
      <c r="J78" s="6"/>
      <c r="L78" s="6"/>
    </row>
    <row r="79" spans="4:12" ht="11.25" customHeight="1">
      <c r="D79" s="3"/>
      <c r="E79" s="6"/>
      <c r="G79" s="6"/>
      <c r="I79" s="3"/>
      <c r="J79" s="6"/>
      <c r="L79" s="6"/>
    </row>
    <row r="80" spans="4:12" ht="11.25" customHeight="1">
      <c r="D80" s="3"/>
      <c r="E80" s="6"/>
      <c r="G80" s="6"/>
      <c r="I80" s="3"/>
      <c r="J80" s="6"/>
      <c r="L80" s="6"/>
    </row>
    <row r="81" spans="4:12" ht="11.25" customHeight="1">
      <c r="D81" s="3"/>
      <c r="E81" s="6"/>
      <c r="G81" s="6"/>
      <c r="I81" s="3"/>
      <c r="J81" s="6"/>
      <c r="L81" s="6"/>
    </row>
    <row r="82" spans="1:12" ht="11.25" customHeight="1">
      <c r="A82" s="76"/>
      <c r="D82" s="3"/>
      <c r="E82" s="6"/>
      <c r="G82" s="6"/>
      <c r="I82" s="3"/>
      <c r="J82" s="6"/>
      <c r="L82" s="6"/>
    </row>
    <row r="83" spans="1:13" ht="11.25" customHeight="1">
      <c r="A83" s="76"/>
      <c r="B83" s="72"/>
      <c r="C83" s="54"/>
      <c r="D83" s="50"/>
      <c r="H83" s="54"/>
      <c r="I83" s="50"/>
      <c r="M83" s="5"/>
    </row>
    <row r="84" spans="2:13" ht="11.25" customHeight="1">
      <c r="B84" s="72"/>
      <c r="C84" s="54"/>
      <c r="D84" s="50"/>
      <c r="H84" s="54"/>
      <c r="I84" s="50"/>
      <c r="M84" s="5"/>
    </row>
  </sheetData>
  <sheetProtection/>
  <mergeCells count="4">
    <mergeCell ref="AC1:AC4"/>
    <mergeCell ref="BD1:BD4"/>
    <mergeCell ref="C2:W4"/>
    <mergeCell ref="AD2:AX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77" r:id="rId1"/>
  <headerFooter alignWithMargins="0">
    <oddHeader>&amp;LDe Blijde Rijders&amp;C&amp;"Arial,Cursief"&amp;12Districts kampioenschap 
Minimarathon
7 februari 2010&amp;RStal de Ronde</oddHeader>
    <oddFooter>&amp;L&amp;D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75" zoomScaleNormal="75" zoomScalePageLayoutView="0" workbookViewId="0" topLeftCell="A1">
      <selection activeCell="O35" sqref="O35"/>
    </sheetView>
  </sheetViews>
  <sheetFormatPr defaultColWidth="8.8515625" defaultRowHeight="11.25" customHeight="1"/>
  <cols>
    <col min="1" max="2" width="3.421875" style="1" customWidth="1"/>
    <col min="3" max="3" width="22.421875" style="2" customWidth="1"/>
    <col min="4" max="4" width="2.7109375" style="3" customWidth="1"/>
    <col min="5" max="5" width="2.7109375" style="4" customWidth="1"/>
    <col min="6" max="6" width="2.7109375" style="5" customWidth="1"/>
    <col min="7" max="7" width="2.7109375" style="6" customWidth="1"/>
    <col min="8" max="8" width="2.7109375" style="5" customWidth="1"/>
    <col min="9" max="9" width="2.7109375" style="3" customWidth="1"/>
    <col min="10" max="10" width="2.7109375" style="4" customWidth="1"/>
    <col min="11" max="11" width="2.7109375" style="5" customWidth="1"/>
    <col min="12" max="12" width="2.7109375" style="6" customWidth="1"/>
    <col min="13" max="13" width="2.7109375" style="5" customWidth="1"/>
    <col min="14" max="14" width="2.7109375" style="6" customWidth="1"/>
    <col min="15" max="15" width="2.7109375" style="7" customWidth="1"/>
    <col min="16" max="18" width="2.7109375" style="3" customWidth="1"/>
    <col min="19" max="24" width="2.7109375" style="2" customWidth="1"/>
    <col min="25" max="25" width="5.7109375" style="2" customWidth="1"/>
    <col min="26" max="26" width="0.42578125" style="2" customWidth="1"/>
    <col min="27" max="27" width="5.8515625" style="82" customWidth="1"/>
    <col min="28" max="28" width="0.5625" style="82" customWidth="1"/>
    <col min="29" max="29" width="6.57421875" style="82" customWidth="1"/>
    <col min="30" max="30" width="41.28125" style="2" customWidth="1"/>
    <col min="31" max="31" width="7.28125" style="82" customWidth="1"/>
    <col min="32" max="32" width="5.7109375" style="2" customWidth="1"/>
    <col min="33" max="16384" width="8.8515625" style="2" customWidth="1"/>
  </cols>
  <sheetData>
    <row r="1" spans="1:31" ht="11.25" customHeight="1">
      <c r="A1" s="57"/>
      <c r="B1" s="11"/>
      <c r="C1" s="12" t="s">
        <v>0</v>
      </c>
      <c r="D1" s="13"/>
      <c r="E1" s="14"/>
      <c r="F1" s="14"/>
      <c r="G1" s="15"/>
      <c r="H1" s="14"/>
      <c r="I1" s="16" t="s">
        <v>17</v>
      </c>
      <c r="J1" s="14"/>
      <c r="K1" s="14"/>
      <c r="L1" s="15"/>
      <c r="M1" s="14"/>
      <c r="N1" s="17"/>
      <c r="O1" s="18"/>
      <c r="P1" s="15"/>
      <c r="Q1" s="15"/>
      <c r="R1" s="15"/>
      <c r="S1" s="19"/>
      <c r="T1" s="19"/>
      <c r="U1" s="19"/>
      <c r="V1" s="19"/>
      <c r="W1" s="19"/>
      <c r="X1" s="19"/>
      <c r="Y1" s="19"/>
      <c r="Z1" s="19"/>
      <c r="AA1" s="83"/>
      <c r="AB1" s="83"/>
      <c r="AC1" s="84"/>
      <c r="AD1" s="85" t="s">
        <v>18</v>
      </c>
      <c r="AE1" s="86"/>
    </row>
    <row r="2" spans="1:30" ht="11.25" customHeight="1">
      <c r="A2" s="59"/>
      <c r="B2" s="60" t="s">
        <v>13</v>
      </c>
      <c r="C2" s="61"/>
      <c r="D2" s="23"/>
      <c r="E2" s="24"/>
      <c r="F2" s="24"/>
      <c r="G2" s="24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  <c r="U2" s="26"/>
      <c r="V2" s="26"/>
      <c r="W2" s="26"/>
      <c r="X2" s="26"/>
      <c r="Y2" s="87" t="s">
        <v>1</v>
      </c>
      <c r="Z2" s="87"/>
      <c r="AA2" s="88" t="s">
        <v>2</v>
      </c>
      <c r="AB2" s="88"/>
      <c r="AC2" s="88" t="s">
        <v>3</v>
      </c>
      <c r="AD2" s="89"/>
    </row>
    <row r="3" spans="1:30" ht="11.25" customHeight="1">
      <c r="A3" s="29"/>
      <c r="B3" s="30"/>
      <c r="C3" s="31"/>
      <c r="D3" s="32"/>
      <c r="E3" s="5"/>
      <c r="G3" s="5"/>
      <c r="I3" s="6"/>
      <c r="J3" s="6"/>
      <c r="K3" s="6"/>
      <c r="M3" s="6"/>
      <c r="O3" s="6"/>
      <c r="P3" s="6"/>
      <c r="Q3" s="6"/>
      <c r="R3" s="6"/>
      <c r="S3" s="22"/>
      <c r="T3" s="22"/>
      <c r="U3" s="22"/>
      <c r="V3" s="22"/>
      <c r="W3" s="22"/>
      <c r="X3" s="22"/>
      <c r="Y3" s="89" t="s">
        <v>5</v>
      </c>
      <c r="Z3" s="89"/>
      <c r="AA3" s="90"/>
      <c r="AB3" s="90"/>
      <c r="AC3" s="90" t="s">
        <v>5</v>
      </c>
      <c r="AD3" s="89"/>
    </row>
    <row r="4" spans="1:30" ht="11.25" customHeight="1">
      <c r="A4" s="29"/>
      <c r="B4" s="30"/>
      <c r="C4" s="31"/>
      <c r="D4" s="35"/>
      <c r="E4" s="36"/>
      <c r="G4" s="5"/>
      <c r="I4" s="6"/>
      <c r="J4" s="6"/>
      <c r="K4" s="6"/>
      <c r="M4" s="6"/>
      <c r="O4" s="6"/>
      <c r="P4" s="6"/>
      <c r="Q4" s="6"/>
      <c r="R4" s="6"/>
      <c r="S4" s="22"/>
      <c r="T4" s="22"/>
      <c r="U4" s="22"/>
      <c r="V4" s="22"/>
      <c r="W4" s="22"/>
      <c r="X4" s="22"/>
      <c r="Y4" s="89" t="s">
        <v>6</v>
      </c>
      <c r="Z4" s="89"/>
      <c r="AA4" s="90" t="s">
        <v>7</v>
      </c>
      <c r="AB4" s="90"/>
      <c r="AC4" s="90" t="s">
        <v>7</v>
      </c>
      <c r="AD4" s="89"/>
    </row>
    <row r="5" spans="1:31" s="201" customFormat="1" ht="18.75" customHeight="1">
      <c r="A5" s="189"/>
      <c r="B5" s="190"/>
      <c r="C5" s="191"/>
      <c r="D5" s="192">
        <v>1</v>
      </c>
      <c r="E5" s="193">
        <v>2</v>
      </c>
      <c r="F5" s="194">
        <v>3</v>
      </c>
      <c r="G5" s="192">
        <v>4</v>
      </c>
      <c r="H5" s="193" t="s">
        <v>19</v>
      </c>
      <c r="I5" s="194" t="s">
        <v>20</v>
      </c>
      <c r="J5" s="192" t="s">
        <v>21</v>
      </c>
      <c r="K5" s="194" t="s">
        <v>22</v>
      </c>
      <c r="L5" s="194" t="s">
        <v>23</v>
      </c>
      <c r="M5" s="192">
        <v>6</v>
      </c>
      <c r="N5" s="193">
        <v>7</v>
      </c>
      <c r="O5" s="192">
        <v>8</v>
      </c>
      <c r="P5" s="193">
        <v>9</v>
      </c>
      <c r="Q5" s="193" t="s">
        <v>24</v>
      </c>
      <c r="R5" s="194" t="s">
        <v>25</v>
      </c>
      <c r="S5" s="193" t="s">
        <v>26</v>
      </c>
      <c r="T5" s="193" t="s">
        <v>27</v>
      </c>
      <c r="U5" s="195" t="s">
        <v>28</v>
      </c>
      <c r="V5" s="195">
        <v>11</v>
      </c>
      <c r="W5" s="195">
        <v>12</v>
      </c>
      <c r="X5" s="195">
        <v>13</v>
      </c>
      <c r="Y5" s="196"/>
      <c r="Z5" s="196"/>
      <c r="AA5" s="197"/>
      <c r="AB5" s="197"/>
      <c r="AC5" s="198"/>
      <c r="AD5" s="199"/>
      <c r="AE5" s="200"/>
    </row>
    <row r="6" spans="1:30" ht="11.25" customHeight="1">
      <c r="A6" s="42">
        <v>1</v>
      </c>
      <c r="B6" s="43"/>
      <c r="C6" s="44"/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44"/>
      <c r="Y6" s="59"/>
      <c r="Z6" s="93"/>
      <c r="AA6" s="94"/>
      <c r="AB6" s="94"/>
      <c r="AC6" s="95"/>
      <c r="AD6" s="96"/>
    </row>
    <row r="7" spans="1:30" ht="11.25" customHeight="1">
      <c r="A7" s="47">
        <v>2</v>
      </c>
      <c r="C7" s="48"/>
      <c r="D7" s="97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48"/>
      <c r="Y7" s="29"/>
      <c r="Z7" s="75"/>
      <c r="AA7" s="86"/>
      <c r="AB7" s="86"/>
      <c r="AC7" s="98"/>
      <c r="AD7" s="96"/>
    </row>
    <row r="8" spans="1:30" ht="11.25" customHeight="1">
      <c r="A8" s="47">
        <v>3</v>
      </c>
      <c r="C8" s="48"/>
      <c r="D8" s="49"/>
      <c r="E8" s="50"/>
      <c r="F8" s="50"/>
      <c r="G8" s="54"/>
      <c r="H8" s="50"/>
      <c r="I8" s="54"/>
      <c r="J8" s="54"/>
      <c r="K8" s="54"/>
      <c r="L8" s="54"/>
      <c r="M8" s="54"/>
      <c r="N8" s="54"/>
      <c r="O8" s="54"/>
      <c r="P8" s="54"/>
      <c r="Q8" s="54"/>
      <c r="R8" s="54"/>
      <c r="S8" s="72"/>
      <c r="T8" s="72"/>
      <c r="U8" s="72"/>
      <c r="V8" s="72"/>
      <c r="W8" s="72"/>
      <c r="X8" s="48"/>
      <c r="Y8" s="29"/>
      <c r="Z8" s="75"/>
      <c r="AA8" s="86"/>
      <c r="AB8" s="86"/>
      <c r="AC8" s="98"/>
      <c r="AD8" s="96"/>
    </row>
    <row r="9" spans="1:30" ht="11.25" customHeight="1">
      <c r="A9" s="47">
        <v>4</v>
      </c>
      <c r="C9" s="48"/>
      <c r="D9" s="49"/>
      <c r="E9" s="50"/>
      <c r="F9" s="50"/>
      <c r="G9" s="54"/>
      <c r="H9" s="50"/>
      <c r="I9" s="54"/>
      <c r="J9" s="54"/>
      <c r="K9" s="54"/>
      <c r="L9" s="54"/>
      <c r="M9" s="54"/>
      <c r="N9" s="54"/>
      <c r="O9" s="54"/>
      <c r="P9" s="54"/>
      <c r="Q9" s="54"/>
      <c r="R9" s="54"/>
      <c r="S9" s="72"/>
      <c r="T9" s="72"/>
      <c r="U9" s="72"/>
      <c r="V9" s="72"/>
      <c r="W9" s="72"/>
      <c r="X9" s="48"/>
      <c r="Y9" s="29"/>
      <c r="Z9" s="75"/>
      <c r="AA9" s="86"/>
      <c r="AB9" s="86"/>
      <c r="AC9" s="98"/>
      <c r="AD9" s="96"/>
    </row>
    <row r="10" spans="1:30" ht="11.25" customHeight="1">
      <c r="A10" s="47">
        <v>5</v>
      </c>
      <c r="C10" s="48"/>
      <c r="D10" s="97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48"/>
      <c r="Y10" s="29"/>
      <c r="Z10" s="75"/>
      <c r="AA10" s="86"/>
      <c r="AB10" s="86"/>
      <c r="AC10" s="98"/>
      <c r="AD10" s="96"/>
    </row>
    <row r="11" spans="1:30" ht="11.25" customHeight="1">
      <c r="A11" s="47">
        <v>6</v>
      </c>
      <c r="C11" s="48"/>
      <c r="D11" s="97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48"/>
      <c r="Y11" s="29"/>
      <c r="Z11" s="75"/>
      <c r="AA11" s="86"/>
      <c r="AB11" s="86"/>
      <c r="AC11" s="98"/>
      <c r="AD11" s="96"/>
    </row>
    <row r="12" spans="1:30" ht="11.25" customHeight="1">
      <c r="A12" s="47">
        <v>7</v>
      </c>
      <c r="C12" s="48"/>
      <c r="D12" s="49"/>
      <c r="E12" s="50"/>
      <c r="F12" s="50"/>
      <c r="G12" s="54"/>
      <c r="H12" s="5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72"/>
      <c r="T12" s="72"/>
      <c r="U12" s="72"/>
      <c r="V12" s="72"/>
      <c r="W12" s="72"/>
      <c r="X12" s="48"/>
      <c r="Y12" s="29"/>
      <c r="Z12" s="75"/>
      <c r="AA12" s="86"/>
      <c r="AB12" s="86"/>
      <c r="AC12" s="98"/>
      <c r="AD12" s="96"/>
    </row>
    <row r="13" spans="1:30" ht="11.25" customHeight="1">
      <c r="A13" s="47">
        <v>8</v>
      </c>
      <c r="C13" s="48"/>
      <c r="D13" s="49"/>
      <c r="E13" s="50"/>
      <c r="F13" s="50"/>
      <c r="G13" s="54"/>
      <c r="H13" s="5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72"/>
      <c r="T13" s="72"/>
      <c r="U13" s="72"/>
      <c r="V13" s="72"/>
      <c r="W13" s="72"/>
      <c r="X13" s="48"/>
      <c r="Y13" s="29"/>
      <c r="Z13" s="75"/>
      <c r="AA13" s="86"/>
      <c r="AB13" s="86"/>
      <c r="AC13" s="98"/>
      <c r="AD13" s="96"/>
    </row>
    <row r="14" spans="1:30" ht="11.25" customHeight="1">
      <c r="A14" s="47">
        <v>9</v>
      </c>
      <c r="C14" s="48"/>
      <c r="D14" s="97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48"/>
      <c r="Y14" s="29"/>
      <c r="Z14" s="75"/>
      <c r="AA14" s="86"/>
      <c r="AB14" s="86"/>
      <c r="AC14" s="98"/>
      <c r="AD14" s="96"/>
    </row>
    <row r="15" spans="1:30" ht="11.25" customHeight="1">
      <c r="A15" s="47">
        <v>10</v>
      </c>
      <c r="C15" s="48"/>
      <c r="D15" s="97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48"/>
      <c r="Y15" s="29"/>
      <c r="Z15" s="75"/>
      <c r="AA15" s="86"/>
      <c r="AB15" s="86"/>
      <c r="AC15" s="98"/>
      <c r="AD15" s="96"/>
    </row>
    <row r="16" spans="1:30" ht="11.25" customHeight="1">
      <c r="A16" s="47">
        <v>11</v>
      </c>
      <c r="C16" s="48"/>
      <c r="D16" s="49"/>
      <c r="E16" s="50"/>
      <c r="F16" s="50"/>
      <c r="G16" s="54"/>
      <c r="H16" s="5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72"/>
      <c r="T16" s="72"/>
      <c r="U16" s="72"/>
      <c r="V16" s="72"/>
      <c r="W16" s="72"/>
      <c r="X16" s="48"/>
      <c r="Y16" s="29"/>
      <c r="Z16" s="75"/>
      <c r="AA16" s="86"/>
      <c r="AB16" s="86"/>
      <c r="AC16" s="98"/>
      <c r="AD16" s="96"/>
    </row>
    <row r="17" spans="1:30" ht="11.25" customHeight="1">
      <c r="A17" s="47">
        <v>12</v>
      </c>
      <c r="B17" s="2"/>
      <c r="C17" s="48"/>
      <c r="D17" s="49"/>
      <c r="E17" s="50"/>
      <c r="F17" s="50"/>
      <c r="G17" s="54"/>
      <c r="H17" s="5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72"/>
      <c r="T17" s="72"/>
      <c r="U17" s="72"/>
      <c r="V17" s="72"/>
      <c r="W17" s="72"/>
      <c r="X17" s="48"/>
      <c r="Y17" s="29"/>
      <c r="Z17" s="75"/>
      <c r="AA17" s="86"/>
      <c r="AB17" s="86"/>
      <c r="AC17" s="98"/>
      <c r="AD17" s="96"/>
    </row>
    <row r="18" spans="1:30" ht="11.25" customHeight="1">
      <c r="A18" s="47">
        <v>13</v>
      </c>
      <c r="B18" s="2"/>
      <c r="C18" s="48"/>
      <c r="D18" s="97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48"/>
      <c r="Y18" s="29"/>
      <c r="Z18" s="75"/>
      <c r="AA18" s="86"/>
      <c r="AB18" s="86"/>
      <c r="AC18" s="98"/>
      <c r="AD18" s="96"/>
    </row>
    <row r="19" spans="1:31" s="22" customFormat="1" ht="11.25" customHeight="1">
      <c r="A19" s="47">
        <v>14</v>
      </c>
      <c r="C19" s="48"/>
      <c r="D19" s="97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48"/>
      <c r="Y19" s="29"/>
      <c r="Z19" s="75"/>
      <c r="AA19" s="86"/>
      <c r="AB19" s="86"/>
      <c r="AC19" s="98"/>
      <c r="AD19" s="96"/>
      <c r="AE19" s="86"/>
    </row>
    <row r="20" spans="1:31" s="22" customFormat="1" ht="11.25" customHeight="1">
      <c r="A20" s="47">
        <v>15</v>
      </c>
      <c r="C20" s="48"/>
      <c r="D20" s="49"/>
      <c r="E20" s="50"/>
      <c r="F20" s="50"/>
      <c r="G20" s="54"/>
      <c r="H20" s="50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72"/>
      <c r="T20" s="72"/>
      <c r="U20" s="72"/>
      <c r="V20" s="72"/>
      <c r="W20" s="72"/>
      <c r="X20" s="48"/>
      <c r="Y20" s="29"/>
      <c r="Z20" s="75"/>
      <c r="AA20" s="86"/>
      <c r="AB20" s="86"/>
      <c r="AC20" s="98"/>
      <c r="AD20" s="96"/>
      <c r="AE20" s="86"/>
    </row>
    <row r="21" spans="1:31" s="22" customFormat="1" ht="11.25" customHeight="1">
      <c r="A21" s="47">
        <v>16</v>
      </c>
      <c r="C21" s="48"/>
      <c r="D21" s="49"/>
      <c r="E21" s="50"/>
      <c r="F21" s="50"/>
      <c r="G21" s="54"/>
      <c r="H21" s="50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72"/>
      <c r="T21" s="72"/>
      <c r="U21" s="72"/>
      <c r="V21" s="72"/>
      <c r="W21" s="72"/>
      <c r="X21" s="48"/>
      <c r="Y21" s="29"/>
      <c r="Z21" s="75"/>
      <c r="AA21" s="86"/>
      <c r="AB21" s="86"/>
      <c r="AC21" s="98"/>
      <c r="AD21" s="96"/>
      <c r="AE21" s="86"/>
    </row>
    <row r="22" spans="1:31" s="22" customFormat="1" ht="11.25" customHeight="1">
      <c r="A22" s="47">
        <v>17</v>
      </c>
      <c r="C22" s="48"/>
      <c r="D22" s="97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48"/>
      <c r="Y22" s="29"/>
      <c r="Z22" s="75"/>
      <c r="AA22" s="86"/>
      <c r="AB22" s="86"/>
      <c r="AC22" s="98"/>
      <c r="AD22" s="96"/>
      <c r="AE22" s="86"/>
    </row>
    <row r="23" spans="1:31" s="22" customFormat="1" ht="11.25" customHeight="1">
      <c r="A23" s="47">
        <v>18</v>
      </c>
      <c r="C23" s="48"/>
      <c r="D23" s="97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48"/>
      <c r="Y23" s="29"/>
      <c r="Z23" s="75"/>
      <c r="AA23" s="86"/>
      <c r="AB23" s="86"/>
      <c r="AC23" s="98"/>
      <c r="AD23" s="96"/>
      <c r="AE23" s="86"/>
    </row>
    <row r="24" spans="1:30" ht="11.25" customHeight="1">
      <c r="A24" s="47">
        <v>19</v>
      </c>
      <c r="B24" s="2"/>
      <c r="C24" s="48"/>
      <c r="D24" s="49"/>
      <c r="E24" s="50"/>
      <c r="F24" s="50"/>
      <c r="G24" s="54"/>
      <c r="H24" s="50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72"/>
      <c r="T24" s="72"/>
      <c r="U24" s="72"/>
      <c r="V24" s="72"/>
      <c r="W24" s="72"/>
      <c r="X24" s="48"/>
      <c r="Y24" s="29"/>
      <c r="Z24" s="75"/>
      <c r="AA24" s="86"/>
      <c r="AB24" s="86"/>
      <c r="AC24" s="98"/>
      <c r="AD24" s="96"/>
    </row>
    <row r="25" spans="1:30" ht="11.25" customHeight="1">
      <c r="A25" s="47">
        <v>20</v>
      </c>
      <c r="B25" s="2"/>
      <c r="C25" s="48"/>
      <c r="D25" s="49"/>
      <c r="E25" s="50"/>
      <c r="F25" s="50"/>
      <c r="G25" s="54"/>
      <c r="H25" s="50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72"/>
      <c r="T25" s="72"/>
      <c r="U25" s="72"/>
      <c r="V25" s="72"/>
      <c r="W25" s="72"/>
      <c r="X25" s="48"/>
      <c r="Y25" s="29"/>
      <c r="Z25" s="75"/>
      <c r="AA25" s="86"/>
      <c r="AB25" s="86"/>
      <c r="AC25" s="98"/>
      <c r="AD25" s="96"/>
    </row>
    <row r="26" spans="1:30" ht="11.25" customHeight="1">
      <c r="A26" s="47">
        <v>21</v>
      </c>
      <c r="B26" s="2"/>
      <c r="C26" s="48"/>
      <c r="D26" s="49"/>
      <c r="E26" s="50"/>
      <c r="F26" s="50"/>
      <c r="G26" s="54"/>
      <c r="H26" s="50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72"/>
      <c r="T26" s="72"/>
      <c r="U26" s="72"/>
      <c r="V26" s="72"/>
      <c r="W26" s="72"/>
      <c r="X26" s="48"/>
      <c r="Y26" s="29"/>
      <c r="Z26" s="75"/>
      <c r="AA26" s="86"/>
      <c r="AB26" s="86"/>
      <c r="AC26" s="98"/>
      <c r="AD26" s="96"/>
    </row>
    <row r="27" spans="1:30" ht="11.25" customHeight="1">
      <c r="A27" s="47">
        <v>22</v>
      </c>
      <c r="B27" s="2"/>
      <c r="C27" s="48"/>
      <c r="D27" s="49"/>
      <c r="E27" s="50"/>
      <c r="F27" s="50"/>
      <c r="G27" s="54"/>
      <c r="H27" s="50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72"/>
      <c r="T27" s="72"/>
      <c r="U27" s="72"/>
      <c r="V27" s="72"/>
      <c r="W27" s="72"/>
      <c r="X27" s="48"/>
      <c r="Y27" s="29"/>
      <c r="Z27" s="75"/>
      <c r="AA27" s="86"/>
      <c r="AB27" s="86"/>
      <c r="AC27" s="98"/>
      <c r="AD27" s="96"/>
    </row>
    <row r="28" spans="1:30" ht="11.25" customHeight="1">
      <c r="A28" s="47">
        <v>23</v>
      </c>
      <c r="B28" s="2"/>
      <c r="C28" s="48"/>
      <c r="D28" s="49"/>
      <c r="E28" s="50"/>
      <c r="F28" s="50"/>
      <c r="G28" s="54"/>
      <c r="H28" s="50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72"/>
      <c r="T28" s="72"/>
      <c r="U28" s="72"/>
      <c r="V28" s="72"/>
      <c r="W28" s="72"/>
      <c r="X28" s="48"/>
      <c r="Y28" s="29"/>
      <c r="Z28" s="75"/>
      <c r="AA28" s="86"/>
      <c r="AB28" s="86"/>
      <c r="AC28" s="98"/>
      <c r="AD28" s="96"/>
    </row>
    <row r="29" spans="1:30" ht="11.25" customHeight="1">
      <c r="A29" s="47">
        <v>24</v>
      </c>
      <c r="B29" s="2"/>
      <c r="C29" s="48"/>
      <c r="D29" s="49"/>
      <c r="E29" s="50"/>
      <c r="F29" s="50"/>
      <c r="G29" s="54"/>
      <c r="H29" s="50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72"/>
      <c r="T29" s="72"/>
      <c r="U29" s="72"/>
      <c r="V29" s="72"/>
      <c r="W29" s="72"/>
      <c r="X29" s="48"/>
      <c r="Y29" s="29"/>
      <c r="Z29" s="75"/>
      <c r="AA29" s="86"/>
      <c r="AB29" s="86"/>
      <c r="AC29" s="98"/>
      <c r="AD29" s="96"/>
    </row>
    <row r="30" spans="1:30" ht="11.25" customHeight="1">
      <c r="A30" s="47">
        <v>25</v>
      </c>
      <c r="B30" s="2"/>
      <c r="C30" s="48"/>
      <c r="D30" s="49"/>
      <c r="E30" s="50"/>
      <c r="F30" s="50"/>
      <c r="G30" s="54"/>
      <c r="H30" s="50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72"/>
      <c r="T30" s="72"/>
      <c r="U30" s="72"/>
      <c r="V30" s="72"/>
      <c r="W30" s="72"/>
      <c r="X30" s="48"/>
      <c r="Y30" s="29"/>
      <c r="Z30" s="75"/>
      <c r="AA30" s="86"/>
      <c r="AB30" s="86"/>
      <c r="AC30" s="98"/>
      <c r="AD30" s="96"/>
    </row>
    <row r="31" spans="1:30" ht="11.25" customHeight="1">
      <c r="A31" s="47">
        <v>26</v>
      </c>
      <c r="B31" s="2"/>
      <c r="C31" s="48"/>
      <c r="D31" s="49"/>
      <c r="E31" s="50"/>
      <c r="F31" s="50"/>
      <c r="G31" s="54"/>
      <c r="H31" s="50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72"/>
      <c r="T31" s="72"/>
      <c r="U31" s="72"/>
      <c r="V31" s="72"/>
      <c r="W31" s="72"/>
      <c r="X31" s="48"/>
      <c r="Y31" s="29"/>
      <c r="Z31" s="75"/>
      <c r="AA31" s="86"/>
      <c r="AB31" s="86"/>
      <c r="AC31" s="98"/>
      <c r="AD31" s="96"/>
    </row>
    <row r="32" spans="1:30" ht="11.25" customHeight="1">
      <c r="A32" s="56">
        <v>27</v>
      </c>
      <c r="B32" s="52"/>
      <c r="C32" s="71"/>
      <c r="D32" s="99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71"/>
      <c r="Y32" s="62"/>
      <c r="Z32" s="101"/>
      <c r="AA32" s="102"/>
      <c r="AB32" s="102"/>
      <c r="AC32" s="103"/>
      <c r="AD32" s="104"/>
    </row>
    <row r="33" spans="1:26" ht="11.25" customHeight="1">
      <c r="A33" s="2"/>
      <c r="B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Z33" s="75"/>
    </row>
    <row r="34" spans="1:26" ht="11.25" customHeight="1">
      <c r="A34" s="2"/>
      <c r="B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Z34" s="75"/>
    </row>
    <row r="35" spans="1:26" ht="11.25" customHeight="1">
      <c r="A35" s="2"/>
      <c r="B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Z35" s="75"/>
    </row>
    <row r="36" spans="1:26" ht="11.25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Z36" s="75"/>
    </row>
    <row r="37" spans="1:26" ht="11.25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Z37" s="75"/>
    </row>
    <row r="38" spans="1:26" ht="11.25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Z38" s="75"/>
    </row>
    <row r="39" spans="1:26" ht="11.25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Z39" s="75"/>
    </row>
    <row r="40" spans="1:32" ht="11.25" customHeight="1">
      <c r="A40" s="30"/>
      <c r="B40" s="30"/>
      <c r="C40" s="78"/>
      <c r="D40" s="79"/>
      <c r="E40" s="5"/>
      <c r="I40" s="79"/>
      <c r="J40" s="5"/>
      <c r="N40" s="80"/>
      <c r="O40" s="36"/>
      <c r="P40" s="6"/>
      <c r="Q40" s="6"/>
      <c r="R40" s="6"/>
      <c r="S40" s="22"/>
      <c r="T40" s="22"/>
      <c r="U40" s="22"/>
      <c r="V40" s="22"/>
      <c r="W40" s="22"/>
      <c r="X40" s="22"/>
      <c r="Y40" s="22"/>
      <c r="Z40" s="75"/>
      <c r="AA40" s="86"/>
      <c r="AB40" s="86"/>
      <c r="AC40" s="86"/>
      <c r="AD40" s="105"/>
      <c r="AE40" s="106"/>
      <c r="AF40" s="58"/>
    </row>
    <row r="41" spans="1:32" ht="11.25" customHeight="1">
      <c r="A41" s="30"/>
      <c r="B41" s="77"/>
      <c r="C41" s="22"/>
      <c r="D41" s="36"/>
      <c r="E41" s="5"/>
      <c r="G41" s="5"/>
      <c r="I41" s="6"/>
      <c r="J41" s="6"/>
      <c r="K41" s="6"/>
      <c r="M41" s="6"/>
      <c r="O41" s="6"/>
      <c r="P41" s="6"/>
      <c r="Q41" s="6"/>
      <c r="R41" s="6"/>
      <c r="S41" s="22"/>
      <c r="T41" s="22"/>
      <c r="U41" s="22"/>
      <c r="V41" s="22"/>
      <c r="W41" s="22"/>
      <c r="X41" s="22"/>
      <c r="Y41" s="30"/>
      <c r="Z41" s="75"/>
      <c r="AA41" s="106"/>
      <c r="AB41" s="106"/>
      <c r="AC41" s="106"/>
      <c r="AD41" s="5"/>
      <c r="AE41" s="106"/>
      <c r="AF41" s="58"/>
    </row>
    <row r="42" spans="1:32" ht="11.25" customHeight="1">
      <c r="A42" s="30"/>
      <c r="B42" s="30"/>
      <c r="C42" s="22"/>
      <c r="D42" s="6"/>
      <c r="E42" s="5"/>
      <c r="G42" s="5"/>
      <c r="I42" s="6"/>
      <c r="J42" s="6"/>
      <c r="K42" s="6"/>
      <c r="M42" s="6"/>
      <c r="O42" s="6"/>
      <c r="P42" s="6"/>
      <c r="Q42" s="6"/>
      <c r="R42" s="6"/>
      <c r="S42" s="22"/>
      <c r="T42" s="22"/>
      <c r="U42" s="22"/>
      <c r="V42" s="22"/>
      <c r="W42" s="22"/>
      <c r="X42" s="22"/>
      <c r="Y42" s="30"/>
      <c r="Z42" s="75"/>
      <c r="AA42" s="106"/>
      <c r="AB42" s="106"/>
      <c r="AC42" s="106"/>
      <c r="AD42" s="105"/>
      <c r="AE42" s="106"/>
      <c r="AF42" s="58"/>
    </row>
    <row r="43" spans="1:32" ht="11.25" customHeight="1">
      <c r="A43" s="30"/>
      <c r="B43" s="30"/>
      <c r="C43" s="107"/>
      <c r="D43" s="54"/>
      <c r="E43" s="50"/>
      <c r="G43" s="54"/>
      <c r="H43" s="50"/>
      <c r="I43" s="5"/>
      <c r="J43" s="54"/>
      <c r="L43" s="5"/>
      <c r="M43" s="54"/>
      <c r="N43" s="50"/>
      <c r="O43" s="54"/>
      <c r="P43" s="50"/>
      <c r="Q43" s="50"/>
      <c r="R43" s="5"/>
      <c r="S43" s="50"/>
      <c r="T43" s="50"/>
      <c r="Y43" s="30"/>
      <c r="Z43" s="75"/>
      <c r="AA43" s="106"/>
      <c r="AB43" s="106"/>
      <c r="AC43" s="106"/>
      <c r="AE43" s="106"/>
      <c r="AF43" s="65"/>
    </row>
    <row r="44" spans="3:32" ht="11.25" customHeight="1">
      <c r="C44" s="72"/>
      <c r="D44" s="54"/>
      <c r="E44" s="50"/>
      <c r="F44" s="50"/>
      <c r="G44" s="54"/>
      <c r="H44" s="50"/>
      <c r="I44" s="54"/>
      <c r="J44" s="50"/>
      <c r="K44" s="50"/>
      <c r="L44" s="54"/>
      <c r="M44" s="50"/>
      <c r="N44" s="50"/>
      <c r="O44" s="108"/>
      <c r="P44" s="54"/>
      <c r="Q44" s="54"/>
      <c r="R44" s="54"/>
      <c r="S44" s="72"/>
      <c r="T44" s="72"/>
      <c r="U44" s="72"/>
      <c r="V44" s="72"/>
      <c r="W44" s="72"/>
      <c r="X44" s="72"/>
      <c r="Y44" s="30"/>
      <c r="Z44" s="75"/>
      <c r="AA44" s="86"/>
      <c r="AB44" s="86"/>
      <c r="AC44" s="106"/>
      <c r="AD44" s="81"/>
      <c r="AE44" s="106"/>
      <c r="AF44" s="65"/>
    </row>
    <row r="45" spans="3:32" ht="11.25" customHeight="1">
      <c r="C45" s="72"/>
      <c r="D45" s="54"/>
      <c r="E45" s="50"/>
      <c r="F45" s="50"/>
      <c r="G45" s="54"/>
      <c r="H45" s="50"/>
      <c r="I45" s="50"/>
      <c r="J45" s="108"/>
      <c r="K45" s="50"/>
      <c r="L45" s="54"/>
      <c r="M45" s="50"/>
      <c r="N45" s="50"/>
      <c r="O45" s="108"/>
      <c r="P45" s="54"/>
      <c r="Q45" s="54"/>
      <c r="R45" s="54"/>
      <c r="S45" s="72"/>
      <c r="T45" s="72"/>
      <c r="U45" s="72"/>
      <c r="V45" s="72"/>
      <c r="W45" s="72"/>
      <c r="X45" s="72"/>
      <c r="Y45" s="30"/>
      <c r="Z45" s="75"/>
      <c r="AA45" s="86"/>
      <c r="AB45" s="86"/>
      <c r="AC45" s="106"/>
      <c r="AD45" s="81"/>
      <c r="AE45" s="106"/>
      <c r="AF45" s="65"/>
    </row>
    <row r="46" spans="3:32" ht="11.25" customHeight="1">
      <c r="C46" s="72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108"/>
      <c r="P46" s="54"/>
      <c r="Q46" s="54"/>
      <c r="R46" s="54"/>
      <c r="S46" s="72"/>
      <c r="T46" s="72"/>
      <c r="U46" s="72"/>
      <c r="V46" s="72"/>
      <c r="W46" s="72"/>
      <c r="X46" s="72"/>
      <c r="Y46" s="30"/>
      <c r="Z46" s="75"/>
      <c r="AA46" s="86"/>
      <c r="AB46" s="86"/>
      <c r="AC46" s="106"/>
      <c r="AD46" s="81"/>
      <c r="AE46" s="106"/>
      <c r="AF46" s="65"/>
    </row>
    <row r="47" spans="3:32" ht="11.25" customHeight="1">
      <c r="C47" s="72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8"/>
      <c r="P47" s="54"/>
      <c r="Q47" s="54"/>
      <c r="R47" s="54"/>
      <c r="S47" s="72"/>
      <c r="T47" s="72"/>
      <c r="U47" s="72"/>
      <c r="V47" s="72"/>
      <c r="W47" s="72"/>
      <c r="X47" s="72"/>
      <c r="Y47" s="30"/>
      <c r="Z47" s="75"/>
      <c r="AA47" s="86"/>
      <c r="AB47" s="86"/>
      <c r="AC47" s="106"/>
      <c r="AD47" s="81"/>
      <c r="AE47" s="106"/>
      <c r="AF47" s="65"/>
    </row>
    <row r="48" spans="3:32" ht="11.25" customHeight="1">
      <c r="C48" s="72"/>
      <c r="D48" s="54"/>
      <c r="E48" s="50"/>
      <c r="F48" s="50"/>
      <c r="G48" s="54"/>
      <c r="H48" s="50"/>
      <c r="I48" s="50"/>
      <c r="J48" s="108"/>
      <c r="K48" s="50"/>
      <c r="L48" s="54"/>
      <c r="M48" s="50"/>
      <c r="N48" s="50"/>
      <c r="O48" s="108"/>
      <c r="P48" s="54"/>
      <c r="Q48" s="54"/>
      <c r="R48" s="54"/>
      <c r="S48" s="72"/>
      <c r="T48" s="72"/>
      <c r="U48" s="72"/>
      <c r="V48" s="72"/>
      <c r="W48" s="72"/>
      <c r="X48" s="72"/>
      <c r="Y48" s="30"/>
      <c r="Z48" s="75"/>
      <c r="AA48" s="86"/>
      <c r="AB48" s="86"/>
      <c r="AC48" s="106"/>
      <c r="AD48" s="81"/>
      <c r="AE48" s="106"/>
      <c r="AF48" s="65"/>
    </row>
    <row r="49" spans="3:32" ht="11.25" customHeight="1">
      <c r="C49" s="72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108"/>
      <c r="P49" s="54"/>
      <c r="Q49" s="54"/>
      <c r="R49" s="54"/>
      <c r="S49" s="72"/>
      <c r="T49" s="72"/>
      <c r="U49" s="72"/>
      <c r="V49" s="72"/>
      <c r="W49" s="72"/>
      <c r="X49" s="72"/>
      <c r="Y49" s="30"/>
      <c r="Z49" s="75"/>
      <c r="AA49" s="86"/>
      <c r="AB49" s="86"/>
      <c r="AC49" s="106"/>
      <c r="AD49" s="81"/>
      <c r="AE49" s="106"/>
      <c r="AF49" s="65"/>
    </row>
    <row r="50" spans="3:32" ht="11.25" customHeight="1">
      <c r="C50" s="72"/>
      <c r="D50" s="54"/>
      <c r="E50" s="50"/>
      <c r="F50" s="50"/>
      <c r="G50" s="54"/>
      <c r="H50" s="50"/>
      <c r="I50" s="54"/>
      <c r="J50" s="50"/>
      <c r="K50" s="50"/>
      <c r="L50" s="54"/>
      <c r="M50" s="50"/>
      <c r="N50" s="50"/>
      <c r="O50" s="108"/>
      <c r="P50" s="54"/>
      <c r="Q50" s="54"/>
      <c r="R50" s="54"/>
      <c r="S50" s="72"/>
      <c r="T50" s="72"/>
      <c r="U50" s="72"/>
      <c r="V50" s="72"/>
      <c r="W50" s="72"/>
      <c r="X50" s="72"/>
      <c r="Y50" s="30"/>
      <c r="Z50" s="75"/>
      <c r="AA50" s="86"/>
      <c r="AB50" s="86"/>
      <c r="AC50" s="106"/>
      <c r="AD50" s="81"/>
      <c r="AE50" s="106"/>
      <c r="AF50" s="65"/>
    </row>
    <row r="51" spans="3:32" ht="11.25" customHeight="1">
      <c r="C51" s="72"/>
      <c r="D51" s="54"/>
      <c r="E51" s="50"/>
      <c r="F51" s="50"/>
      <c r="G51" s="54"/>
      <c r="H51" s="50"/>
      <c r="I51" s="50"/>
      <c r="J51" s="108"/>
      <c r="K51" s="50"/>
      <c r="L51" s="54"/>
      <c r="M51" s="50"/>
      <c r="N51" s="50"/>
      <c r="O51" s="108"/>
      <c r="P51" s="54"/>
      <c r="Q51" s="54"/>
      <c r="R51" s="54"/>
      <c r="S51" s="72"/>
      <c r="T51" s="72"/>
      <c r="U51" s="72"/>
      <c r="V51" s="72"/>
      <c r="W51" s="72"/>
      <c r="X51" s="72"/>
      <c r="Y51" s="30"/>
      <c r="Z51" s="75"/>
      <c r="AA51" s="86"/>
      <c r="AB51" s="86"/>
      <c r="AC51" s="106"/>
      <c r="AD51" s="81"/>
      <c r="AE51" s="106"/>
      <c r="AF51" s="65"/>
    </row>
    <row r="52" spans="3:32" ht="11.25" customHeight="1">
      <c r="C52" s="72"/>
      <c r="D52" s="54"/>
      <c r="E52" s="50"/>
      <c r="F52" s="50"/>
      <c r="G52" s="54"/>
      <c r="H52" s="50"/>
      <c r="I52" s="54"/>
      <c r="J52" s="50"/>
      <c r="K52" s="50"/>
      <c r="L52" s="54"/>
      <c r="M52" s="50"/>
      <c r="N52" s="50"/>
      <c r="O52" s="108"/>
      <c r="P52" s="54"/>
      <c r="Q52" s="54"/>
      <c r="R52" s="54"/>
      <c r="S52" s="72"/>
      <c r="T52" s="72"/>
      <c r="U52" s="72"/>
      <c r="V52" s="72"/>
      <c r="W52" s="72"/>
      <c r="X52" s="72"/>
      <c r="Y52" s="30"/>
      <c r="Z52" s="75"/>
      <c r="AA52" s="86"/>
      <c r="AB52" s="86"/>
      <c r="AC52" s="106"/>
      <c r="AD52" s="81"/>
      <c r="AE52" s="106"/>
      <c r="AF52" s="65"/>
    </row>
    <row r="53" spans="3:32" ht="11.25" customHeight="1">
      <c r="C53" s="72"/>
      <c r="D53" s="54"/>
      <c r="E53" s="50"/>
      <c r="F53" s="50"/>
      <c r="G53" s="54"/>
      <c r="H53" s="50"/>
      <c r="I53" s="50"/>
      <c r="J53" s="108"/>
      <c r="K53" s="50"/>
      <c r="L53" s="54"/>
      <c r="M53" s="50"/>
      <c r="N53" s="50"/>
      <c r="O53" s="108"/>
      <c r="P53" s="54"/>
      <c r="Q53" s="54"/>
      <c r="R53" s="54"/>
      <c r="S53" s="72"/>
      <c r="T53" s="72"/>
      <c r="U53" s="72"/>
      <c r="V53" s="72"/>
      <c r="W53" s="72"/>
      <c r="X53" s="72"/>
      <c r="Y53" s="30"/>
      <c r="Z53" s="75"/>
      <c r="AA53" s="86"/>
      <c r="AB53" s="86"/>
      <c r="AC53" s="106"/>
      <c r="AD53" s="81"/>
      <c r="AE53" s="106"/>
      <c r="AF53" s="65"/>
    </row>
    <row r="54" spans="3:32" ht="11.25" customHeight="1">
      <c r="C54" s="72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108"/>
      <c r="P54" s="54"/>
      <c r="Q54" s="54"/>
      <c r="R54" s="54"/>
      <c r="S54" s="72"/>
      <c r="T54" s="72"/>
      <c r="U54" s="72"/>
      <c r="V54" s="72"/>
      <c r="W54" s="72"/>
      <c r="X54" s="72"/>
      <c r="Y54" s="30"/>
      <c r="Z54" s="75"/>
      <c r="AA54" s="86"/>
      <c r="AB54" s="86"/>
      <c r="AC54" s="106"/>
      <c r="AD54" s="81"/>
      <c r="AE54" s="106"/>
      <c r="AF54" s="65"/>
    </row>
    <row r="55" spans="3:32" ht="11.25" customHeight="1">
      <c r="C55" s="72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108"/>
      <c r="P55" s="54"/>
      <c r="Q55" s="54"/>
      <c r="R55" s="54"/>
      <c r="S55" s="72"/>
      <c r="T55" s="72"/>
      <c r="U55" s="72"/>
      <c r="V55" s="72"/>
      <c r="W55" s="72"/>
      <c r="X55" s="72"/>
      <c r="Y55" s="30"/>
      <c r="Z55" s="75"/>
      <c r="AA55" s="86"/>
      <c r="AB55" s="86"/>
      <c r="AC55" s="106"/>
      <c r="AD55" s="81"/>
      <c r="AE55" s="106"/>
      <c r="AF55" s="65"/>
    </row>
    <row r="56" spans="3:32" ht="11.25" customHeight="1">
      <c r="C56" s="72"/>
      <c r="D56" s="54"/>
      <c r="E56" s="50"/>
      <c r="F56" s="50"/>
      <c r="G56" s="54"/>
      <c r="H56" s="50"/>
      <c r="I56" s="50"/>
      <c r="J56" s="108"/>
      <c r="K56" s="50"/>
      <c r="L56" s="54"/>
      <c r="M56" s="50"/>
      <c r="N56" s="50"/>
      <c r="O56" s="108"/>
      <c r="P56" s="54"/>
      <c r="Q56" s="54"/>
      <c r="R56" s="54"/>
      <c r="S56" s="72"/>
      <c r="T56" s="72"/>
      <c r="U56" s="72"/>
      <c r="V56" s="72"/>
      <c r="W56" s="72"/>
      <c r="X56" s="72"/>
      <c r="Y56" s="30"/>
      <c r="Z56" s="75"/>
      <c r="AA56" s="86"/>
      <c r="AB56" s="86"/>
      <c r="AC56" s="106"/>
      <c r="AD56" s="81"/>
      <c r="AE56" s="106"/>
      <c r="AF56" s="65"/>
    </row>
    <row r="57" spans="3:32" ht="11.25" customHeight="1">
      <c r="C57" s="72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108"/>
      <c r="P57" s="54"/>
      <c r="Q57" s="54"/>
      <c r="R57" s="54"/>
      <c r="S57" s="72"/>
      <c r="T57" s="72"/>
      <c r="U57" s="72"/>
      <c r="V57" s="72"/>
      <c r="W57" s="72"/>
      <c r="X57" s="72"/>
      <c r="Y57" s="30"/>
      <c r="Z57" s="75"/>
      <c r="AA57" s="86"/>
      <c r="AB57" s="86"/>
      <c r="AC57" s="106"/>
      <c r="AD57" s="81"/>
      <c r="AE57" s="106"/>
      <c r="AF57" s="65"/>
    </row>
    <row r="58" spans="2:32" ht="11.25" customHeight="1">
      <c r="B58" s="30"/>
      <c r="C58" s="72"/>
      <c r="D58" s="54"/>
      <c r="E58" s="50"/>
      <c r="F58" s="50"/>
      <c r="G58" s="54"/>
      <c r="H58" s="50"/>
      <c r="I58" s="54"/>
      <c r="J58" s="50"/>
      <c r="K58" s="50"/>
      <c r="L58" s="54"/>
      <c r="M58" s="50"/>
      <c r="N58" s="50"/>
      <c r="O58" s="108"/>
      <c r="P58" s="54"/>
      <c r="Q58" s="54"/>
      <c r="R58" s="54"/>
      <c r="S58" s="72"/>
      <c r="T58" s="72"/>
      <c r="U58" s="72"/>
      <c r="V58" s="72"/>
      <c r="W58" s="72"/>
      <c r="X58" s="72"/>
      <c r="Y58" s="30"/>
      <c r="Z58" s="75"/>
      <c r="AA58" s="86"/>
      <c r="AB58" s="86"/>
      <c r="AC58" s="106"/>
      <c r="AD58" s="81"/>
      <c r="AE58" s="106"/>
      <c r="AF58" s="65"/>
    </row>
    <row r="59" spans="3:32" ht="11.25" customHeight="1">
      <c r="C59" s="72"/>
      <c r="D59" s="54"/>
      <c r="E59" s="50"/>
      <c r="F59" s="50"/>
      <c r="G59" s="54"/>
      <c r="H59" s="50"/>
      <c r="I59" s="50"/>
      <c r="J59" s="108"/>
      <c r="K59" s="50"/>
      <c r="L59" s="54"/>
      <c r="M59" s="50"/>
      <c r="N59" s="50"/>
      <c r="O59" s="108"/>
      <c r="P59" s="54"/>
      <c r="Q59" s="54"/>
      <c r="R59" s="54"/>
      <c r="S59" s="72"/>
      <c r="T59" s="72"/>
      <c r="U59" s="72"/>
      <c r="V59" s="72"/>
      <c r="W59" s="72"/>
      <c r="X59" s="72"/>
      <c r="Y59" s="30"/>
      <c r="Z59" s="75"/>
      <c r="AA59" s="86"/>
      <c r="AB59" s="86"/>
      <c r="AC59" s="106"/>
      <c r="AD59" s="81"/>
      <c r="AE59" s="106"/>
      <c r="AF59" s="65"/>
    </row>
    <row r="60" spans="3:32" ht="11.25" customHeight="1">
      <c r="C60" s="72"/>
      <c r="D60" s="54"/>
      <c r="E60" s="50"/>
      <c r="F60" s="50"/>
      <c r="G60" s="54"/>
      <c r="H60" s="50"/>
      <c r="I60" s="54"/>
      <c r="J60" s="50"/>
      <c r="K60" s="50"/>
      <c r="L60" s="54"/>
      <c r="M60" s="50"/>
      <c r="N60" s="50"/>
      <c r="O60" s="108"/>
      <c r="P60" s="54"/>
      <c r="Q60" s="54"/>
      <c r="R60" s="54"/>
      <c r="S60" s="72"/>
      <c r="T60" s="72"/>
      <c r="U60" s="72"/>
      <c r="V60" s="72"/>
      <c r="W60" s="72"/>
      <c r="X60" s="72"/>
      <c r="Y60" s="30"/>
      <c r="Z60" s="75"/>
      <c r="AA60" s="86"/>
      <c r="AB60" s="86"/>
      <c r="AC60" s="106"/>
      <c r="AD60" s="81"/>
      <c r="AE60" s="106"/>
      <c r="AF60" s="65"/>
    </row>
    <row r="61" spans="2:32" ht="11.25" customHeight="1">
      <c r="B61" s="30"/>
      <c r="C61" s="72"/>
      <c r="D61" s="54"/>
      <c r="E61" s="50"/>
      <c r="F61" s="50"/>
      <c r="G61" s="54"/>
      <c r="H61" s="50"/>
      <c r="I61" s="50"/>
      <c r="J61" s="108"/>
      <c r="K61" s="50"/>
      <c r="L61" s="54"/>
      <c r="M61" s="50"/>
      <c r="N61" s="50"/>
      <c r="O61" s="108"/>
      <c r="P61" s="54"/>
      <c r="Q61" s="54"/>
      <c r="R61" s="54"/>
      <c r="S61" s="72"/>
      <c r="T61" s="72"/>
      <c r="U61" s="72"/>
      <c r="V61" s="72"/>
      <c r="W61" s="72"/>
      <c r="X61" s="72"/>
      <c r="Y61" s="30"/>
      <c r="Z61" s="75"/>
      <c r="AA61" s="86"/>
      <c r="AB61" s="86"/>
      <c r="AC61" s="106"/>
      <c r="AD61" s="81"/>
      <c r="AE61" s="106"/>
      <c r="AF61" s="65"/>
    </row>
    <row r="62" spans="3:32" ht="11.25" customHeight="1">
      <c r="C62" s="72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108"/>
      <c r="P62" s="54"/>
      <c r="Q62" s="54"/>
      <c r="R62" s="54"/>
      <c r="S62" s="72"/>
      <c r="T62" s="72"/>
      <c r="U62" s="72"/>
      <c r="V62" s="72"/>
      <c r="W62" s="72"/>
      <c r="X62" s="72"/>
      <c r="Y62" s="30"/>
      <c r="Z62" s="75"/>
      <c r="AA62" s="86"/>
      <c r="AB62" s="86"/>
      <c r="AC62" s="106"/>
      <c r="AD62" s="81"/>
      <c r="AE62" s="106"/>
      <c r="AF62" s="65"/>
    </row>
    <row r="63" spans="3:32" ht="11.25" customHeight="1">
      <c r="C63" s="72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108"/>
      <c r="P63" s="54"/>
      <c r="Q63" s="54"/>
      <c r="R63" s="54"/>
      <c r="S63" s="72"/>
      <c r="T63" s="72"/>
      <c r="U63" s="72"/>
      <c r="V63" s="72"/>
      <c r="W63" s="72"/>
      <c r="X63" s="72"/>
      <c r="Y63" s="30"/>
      <c r="Z63" s="75"/>
      <c r="AA63" s="86"/>
      <c r="AB63" s="86"/>
      <c r="AC63" s="106"/>
      <c r="AD63" s="81"/>
      <c r="AE63" s="106"/>
      <c r="AF63" s="65"/>
    </row>
    <row r="64" spans="3:32" ht="11.25" customHeight="1">
      <c r="C64" s="72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108"/>
      <c r="P64" s="54"/>
      <c r="Q64" s="54"/>
      <c r="R64" s="54"/>
      <c r="S64" s="72"/>
      <c r="T64" s="72"/>
      <c r="U64" s="72"/>
      <c r="V64" s="72"/>
      <c r="W64" s="72"/>
      <c r="X64" s="72"/>
      <c r="Y64" s="30"/>
      <c r="Z64" s="75"/>
      <c r="AA64" s="86"/>
      <c r="AB64" s="86"/>
      <c r="AC64" s="106"/>
      <c r="AD64" s="81"/>
      <c r="AE64" s="106"/>
      <c r="AF64" s="65"/>
    </row>
    <row r="65" spans="3:32" ht="11.25" customHeight="1">
      <c r="C65" s="72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108"/>
      <c r="P65" s="54"/>
      <c r="Q65" s="54"/>
      <c r="R65" s="54"/>
      <c r="S65" s="72"/>
      <c r="T65" s="72"/>
      <c r="U65" s="72"/>
      <c r="V65" s="72"/>
      <c r="W65" s="72"/>
      <c r="X65" s="72"/>
      <c r="Y65" s="30"/>
      <c r="Z65" s="75"/>
      <c r="AA65" s="86"/>
      <c r="AB65" s="86"/>
      <c r="AC65" s="106"/>
      <c r="AD65" s="81"/>
      <c r="AE65" s="106"/>
      <c r="AF65" s="65"/>
    </row>
    <row r="66" spans="3:32" ht="11.25" customHeight="1">
      <c r="C66" s="72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108"/>
      <c r="P66" s="54"/>
      <c r="Q66" s="54"/>
      <c r="R66" s="54"/>
      <c r="S66" s="72"/>
      <c r="T66" s="72"/>
      <c r="U66" s="72"/>
      <c r="V66" s="72"/>
      <c r="W66" s="72"/>
      <c r="X66" s="72"/>
      <c r="Y66" s="30"/>
      <c r="Z66" s="75"/>
      <c r="AA66" s="86"/>
      <c r="AB66" s="86"/>
      <c r="AC66" s="106"/>
      <c r="AD66" s="81"/>
      <c r="AE66" s="106"/>
      <c r="AF66" s="65"/>
    </row>
    <row r="67" spans="3:32" ht="11.25" customHeight="1">
      <c r="C67" s="72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108"/>
      <c r="P67" s="54"/>
      <c r="Q67" s="54"/>
      <c r="R67" s="54"/>
      <c r="S67" s="72"/>
      <c r="T67" s="72"/>
      <c r="U67" s="72"/>
      <c r="V67" s="72"/>
      <c r="W67" s="72"/>
      <c r="X67" s="72"/>
      <c r="Y67" s="30"/>
      <c r="Z67" s="75"/>
      <c r="AA67" s="86"/>
      <c r="AB67" s="86"/>
      <c r="AC67" s="106"/>
      <c r="AD67" s="81"/>
      <c r="AE67" s="106"/>
      <c r="AF67" s="65"/>
    </row>
    <row r="68" spans="3:32" ht="11.25" customHeight="1">
      <c r="C68" s="72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108"/>
      <c r="P68" s="54"/>
      <c r="Q68" s="54"/>
      <c r="R68" s="54"/>
      <c r="S68" s="72"/>
      <c r="T68" s="72"/>
      <c r="U68" s="72"/>
      <c r="V68" s="72"/>
      <c r="W68" s="72"/>
      <c r="X68" s="72"/>
      <c r="Y68" s="30"/>
      <c r="Z68" s="75"/>
      <c r="AA68" s="86"/>
      <c r="AB68" s="86"/>
      <c r="AC68" s="106"/>
      <c r="AD68" s="81"/>
      <c r="AE68" s="106"/>
      <c r="AF68" s="65"/>
    </row>
    <row r="69" spans="3:32" ht="11.25" customHeight="1">
      <c r="C69" s="72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108"/>
      <c r="P69" s="54"/>
      <c r="Q69" s="54"/>
      <c r="R69" s="54"/>
      <c r="S69" s="72"/>
      <c r="T69" s="72"/>
      <c r="U69" s="72"/>
      <c r="V69" s="72"/>
      <c r="W69" s="72"/>
      <c r="X69" s="72"/>
      <c r="Y69" s="30"/>
      <c r="Z69" s="75"/>
      <c r="AA69" s="86"/>
      <c r="AB69" s="86"/>
      <c r="AC69" s="106"/>
      <c r="AD69" s="81"/>
      <c r="AE69" s="106"/>
      <c r="AF69" s="65"/>
    </row>
    <row r="70" spans="3:32" ht="11.25" customHeight="1">
      <c r="C70" s="72"/>
      <c r="D70" s="54"/>
      <c r="E70" s="50"/>
      <c r="F70" s="50"/>
      <c r="G70" s="54"/>
      <c r="H70" s="50"/>
      <c r="I70" s="50"/>
      <c r="J70" s="108"/>
      <c r="K70" s="50"/>
      <c r="L70" s="54"/>
      <c r="M70" s="50"/>
      <c r="N70" s="50"/>
      <c r="O70" s="108"/>
      <c r="P70" s="54"/>
      <c r="Q70" s="54"/>
      <c r="R70" s="54"/>
      <c r="S70" s="72"/>
      <c r="T70" s="72"/>
      <c r="U70" s="72"/>
      <c r="V70" s="72"/>
      <c r="W70" s="72"/>
      <c r="X70" s="72"/>
      <c r="Y70" s="30"/>
      <c r="Z70" s="75"/>
      <c r="AA70" s="86"/>
      <c r="AB70" s="86"/>
      <c r="AC70" s="106"/>
      <c r="AD70" s="81"/>
      <c r="AE70" s="106"/>
      <c r="AF70" s="65"/>
    </row>
    <row r="71" spans="5:26" ht="11.25" customHeight="1">
      <c r="E71" s="3"/>
      <c r="F71" s="6"/>
      <c r="H71" s="6"/>
      <c r="J71" s="3"/>
      <c r="K71" s="6"/>
      <c r="M71" s="6"/>
      <c r="Z71" s="75"/>
    </row>
    <row r="72" spans="5:26" ht="11.25" customHeight="1">
      <c r="E72" s="3"/>
      <c r="F72" s="6"/>
      <c r="H72" s="6"/>
      <c r="J72" s="3"/>
      <c r="K72" s="6"/>
      <c r="M72" s="6"/>
      <c r="Z72" s="75"/>
    </row>
    <row r="73" spans="5:26" ht="11.25" customHeight="1">
      <c r="E73" s="3"/>
      <c r="F73" s="6"/>
      <c r="H73" s="6"/>
      <c r="J73" s="3"/>
      <c r="K73" s="6"/>
      <c r="M73" s="6"/>
      <c r="Z73" s="75"/>
    </row>
    <row r="74" spans="5:26" ht="11.25" customHeight="1">
      <c r="E74" s="3"/>
      <c r="F74" s="6"/>
      <c r="H74" s="6"/>
      <c r="J74" s="3"/>
      <c r="K74" s="6"/>
      <c r="M74" s="6"/>
      <c r="Z74" s="75"/>
    </row>
    <row r="75" spans="5:26" ht="11.25" customHeight="1">
      <c r="E75" s="3"/>
      <c r="F75" s="6"/>
      <c r="H75" s="6"/>
      <c r="J75" s="3"/>
      <c r="K75" s="6"/>
      <c r="M75" s="6"/>
      <c r="Z75" s="75"/>
    </row>
    <row r="76" spans="5:26" ht="11.25" customHeight="1">
      <c r="E76" s="3"/>
      <c r="F76" s="6"/>
      <c r="H76" s="6"/>
      <c r="J76" s="3"/>
      <c r="K76" s="6"/>
      <c r="M76" s="6"/>
      <c r="Z76" s="75"/>
    </row>
    <row r="77" spans="5:26" ht="11.25" customHeight="1">
      <c r="E77" s="3"/>
      <c r="F77" s="6"/>
      <c r="H77" s="6"/>
      <c r="J77" s="3"/>
      <c r="K77" s="6"/>
      <c r="M77" s="6"/>
      <c r="Z77" s="75"/>
    </row>
    <row r="78" spans="5:26" ht="11.25" customHeight="1">
      <c r="E78" s="3"/>
      <c r="F78" s="6"/>
      <c r="H78" s="6"/>
      <c r="J78" s="3"/>
      <c r="K78" s="6"/>
      <c r="M78" s="6"/>
      <c r="Z78" s="75"/>
    </row>
    <row r="79" spans="5:26" ht="11.25" customHeight="1">
      <c r="E79" s="3"/>
      <c r="F79" s="6"/>
      <c r="H79" s="6"/>
      <c r="J79" s="3"/>
      <c r="K79" s="6"/>
      <c r="M79" s="6"/>
      <c r="Z79" s="75"/>
    </row>
    <row r="80" spans="5:26" ht="11.25" customHeight="1">
      <c r="E80" s="3"/>
      <c r="F80" s="6"/>
      <c r="H80" s="6"/>
      <c r="J80" s="3"/>
      <c r="K80" s="6"/>
      <c r="M80" s="6"/>
      <c r="Z80" s="75"/>
    </row>
    <row r="81" spans="5:26" ht="11.25" customHeight="1">
      <c r="E81" s="3"/>
      <c r="F81" s="6"/>
      <c r="H81" s="6"/>
      <c r="J81" s="3"/>
      <c r="K81" s="6"/>
      <c r="M81" s="6"/>
      <c r="Z81" s="75"/>
    </row>
    <row r="82" spans="5:26" ht="11.25" customHeight="1">
      <c r="E82" s="3"/>
      <c r="F82" s="6"/>
      <c r="H82" s="6"/>
      <c r="J82" s="3"/>
      <c r="K82" s="6"/>
      <c r="M82" s="6"/>
      <c r="Z82" s="75"/>
    </row>
    <row r="83" spans="5:26" ht="11.25" customHeight="1">
      <c r="E83" s="3"/>
      <c r="F83" s="6"/>
      <c r="H83" s="6"/>
      <c r="J83" s="3"/>
      <c r="K83" s="6"/>
      <c r="M83" s="6"/>
      <c r="Z83" s="75"/>
    </row>
    <row r="84" spans="5:26" ht="11.25" customHeight="1">
      <c r="E84" s="3"/>
      <c r="F84" s="6"/>
      <c r="H84" s="6"/>
      <c r="J84" s="3"/>
      <c r="K84" s="6"/>
      <c r="M84" s="6"/>
      <c r="Z84" s="75"/>
    </row>
    <row r="85" spans="5:26" ht="11.25" customHeight="1">
      <c r="E85" s="3"/>
      <c r="F85" s="6"/>
      <c r="H85" s="6"/>
      <c r="J85" s="3"/>
      <c r="K85" s="6"/>
      <c r="M85" s="6"/>
      <c r="Z85" s="75"/>
    </row>
    <row r="86" spans="5:26" ht="11.25" customHeight="1">
      <c r="E86" s="3"/>
      <c r="F86" s="6"/>
      <c r="H86" s="6"/>
      <c r="J86" s="3"/>
      <c r="K86" s="6"/>
      <c r="M86" s="6"/>
      <c r="Z86" s="75"/>
    </row>
    <row r="87" spans="5:26" ht="11.25" customHeight="1">
      <c r="E87" s="3"/>
      <c r="F87" s="6"/>
      <c r="H87" s="6"/>
      <c r="J87" s="3"/>
      <c r="K87" s="6"/>
      <c r="M87" s="6"/>
      <c r="Z87" s="75"/>
    </row>
    <row r="88" spans="5:26" ht="11.25" customHeight="1">
      <c r="E88" s="3"/>
      <c r="F88" s="6"/>
      <c r="H88" s="6"/>
      <c r="J88" s="3"/>
      <c r="K88" s="6"/>
      <c r="M88" s="6"/>
      <c r="Z88" s="75"/>
    </row>
    <row r="89" spans="5:26" ht="11.25" customHeight="1">
      <c r="E89" s="3"/>
      <c r="F89" s="6"/>
      <c r="H89" s="6"/>
      <c r="J89" s="3"/>
      <c r="K89" s="6"/>
      <c r="M89" s="6"/>
      <c r="Z89" s="75"/>
    </row>
    <row r="90" spans="5:26" ht="11.25" customHeight="1">
      <c r="E90" s="3"/>
      <c r="F90" s="6"/>
      <c r="H90" s="6"/>
      <c r="J90" s="3"/>
      <c r="K90" s="6"/>
      <c r="M90" s="6"/>
      <c r="Z90" s="75"/>
    </row>
    <row r="91" spans="5:26" ht="11.25" customHeight="1">
      <c r="E91" s="3"/>
      <c r="F91" s="6"/>
      <c r="H91" s="6"/>
      <c r="J91" s="3"/>
      <c r="K91" s="6"/>
      <c r="M91" s="6"/>
      <c r="Z91" s="75"/>
    </row>
    <row r="92" spans="5:26" ht="11.25" customHeight="1">
      <c r="E92" s="3"/>
      <c r="F92" s="6"/>
      <c r="H92" s="6"/>
      <c r="J92" s="3"/>
      <c r="K92" s="6"/>
      <c r="M92" s="6"/>
      <c r="Z92" s="75"/>
    </row>
    <row r="93" spans="5:26" ht="11.25" customHeight="1">
      <c r="E93" s="3"/>
      <c r="F93" s="6"/>
      <c r="H93" s="6"/>
      <c r="J93" s="3"/>
      <c r="K93" s="6"/>
      <c r="M93" s="6"/>
      <c r="Z93" s="75"/>
    </row>
    <row r="94" spans="1:26" ht="11.25" customHeight="1">
      <c r="A94" s="76"/>
      <c r="B94" s="76"/>
      <c r="C94" s="72"/>
      <c r="D94" s="54"/>
      <c r="E94" s="50"/>
      <c r="I94" s="54"/>
      <c r="J94" s="50"/>
      <c r="N94" s="5"/>
      <c r="Z94" s="75"/>
    </row>
    <row r="95" spans="1:26" ht="11.25" customHeight="1">
      <c r="A95" s="76"/>
      <c r="B95" s="76"/>
      <c r="C95" s="72"/>
      <c r="D95" s="54"/>
      <c r="E95" s="50"/>
      <c r="I95" s="54"/>
      <c r="J95" s="50"/>
      <c r="N95" s="5"/>
      <c r="Z95" s="75"/>
    </row>
    <row r="96" ht="11.25" customHeight="1">
      <c r="Z96" s="75"/>
    </row>
    <row r="97" ht="11.25" customHeight="1">
      <c r="Z97" s="75"/>
    </row>
    <row r="98" ht="11.25" customHeight="1">
      <c r="Z98" s="75"/>
    </row>
    <row r="99" ht="11.25" customHeight="1">
      <c r="Z99" s="75"/>
    </row>
    <row r="100" ht="11.25" customHeight="1">
      <c r="Z100" s="75"/>
    </row>
    <row r="101" ht="11.25" customHeight="1">
      <c r="Z101" s="75"/>
    </row>
    <row r="102" ht="11.25" customHeight="1">
      <c r="Z102" s="75"/>
    </row>
    <row r="103" ht="11.25" customHeight="1">
      <c r="Z103" s="75"/>
    </row>
    <row r="104" ht="11.25" customHeight="1">
      <c r="Z104" s="75"/>
    </row>
    <row r="105" ht="11.25" customHeight="1">
      <c r="Z105" s="75"/>
    </row>
    <row r="106" ht="11.25" customHeight="1">
      <c r="Z106" s="75"/>
    </row>
    <row r="107" ht="11.25" customHeight="1">
      <c r="Z107" s="75"/>
    </row>
    <row r="108" ht="11.25" customHeight="1">
      <c r="Z108" s="75"/>
    </row>
    <row r="109" ht="11.25" customHeight="1">
      <c r="Z109" s="75"/>
    </row>
    <row r="110" ht="11.25" customHeight="1">
      <c r="Z110" s="75"/>
    </row>
    <row r="111" ht="11.25" customHeight="1">
      <c r="Z111" s="75"/>
    </row>
  </sheetData>
  <sheetProtection/>
  <printOptions gridLines="1"/>
  <pageMargins left="0.31496062992125984" right="0.2362204724409449" top="1.062992125984252" bottom="0.1968503937007874" header="0.5118110236220472" footer="0.31496062992125984"/>
  <pageSetup fitToHeight="1" fitToWidth="1" horizontalDpi="300" verticalDpi="300" orientation="landscape" paperSize="9" scale="98" r:id="rId1"/>
  <headerFooter alignWithMargins="0">
    <oddHeader>&amp;LDe Blijde Rijders&amp;CDistricts Kampioenschap 
Minimarathon
2 februari 2010
&amp;RStal De  Ronde</oddHeader>
    <oddFooter>&amp;L&amp;D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zoomScale="115" zoomScaleNormal="115" workbookViewId="0" topLeftCell="A1">
      <selection activeCell="A1" sqref="A1"/>
    </sheetView>
  </sheetViews>
  <sheetFormatPr defaultColWidth="8.8515625" defaultRowHeight="11.25" customHeight="1"/>
  <cols>
    <col min="1" max="1" width="5.140625" style="1" bestFit="1" customWidth="1"/>
    <col min="2" max="2" width="15.57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6" customWidth="1"/>
    <col min="7" max="7" width="2.421875" style="5" customWidth="1"/>
    <col min="8" max="8" width="2.421875" style="3" customWidth="1"/>
    <col min="9" max="9" width="2.421875" style="4" customWidth="1"/>
    <col min="10" max="11" width="2.421875" style="5" customWidth="1"/>
    <col min="12" max="12" width="2.421875" style="6" customWidth="1"/>
    <col min="13" max="13" width="2.421875" style="7" customWidth="1"/>
    <col min="14" max="16" width="2.421875" style="3" customWidth="1"/>
    <col min="17" max="19" width="2.421875" style="2" customWidth="1"/>
    <col min="20" max="20" width="5.8515625" style="8" bestFit="1" customWidth="1"/>
    <col min="21" max="21" width="0.42578125" style="9" hidden="1" customWidth="1"/>
    <col min="22" max="22" width="7.28125" style="9" customWidth="1"/>
    <col min="23" max="23" width="7.7109375" style="9" hidden="1" customWidth="1"/>
    <col min="24" max="24" width="7.421875" style="9" bestFit="1" customWidth="1"/>
    <col min="25" max="25" width="6.140625" style="10" customWidth="1"/>
    <col min="26" max="16384" width="8.8515625" style="2" customWidth="1"/>
  </cols>
  <sheetData>
    <row r="1" spans="1:25" ht="9.75" customHeight="1">
      <c r="A1" s="131"/>
      <c r="B1" s="132"/>
      <c r="C1" s="133"/>
      <c r="D1" s="134"/>
      <c r="E1" s="134"/>
      <c r="F1" s="135"/>
      <c r="G1" s="134"/>
      <c r="H1" s="136"/>
      <c r="I1" s="134"/>
      <c r="J1" s="134"/>
      <c r="K1" s="134"/>
      <c r="L1" s="137"/>
      <c r="M1" s="138"/>
      <c r="N1" s="135"/>
      <c r="O1" s="135"/>
      <c r="P1" s="135"/>
      <c r="Q1" s="139"/>
      <c r="R1" s="139"/>
      <c r="S1" s="139"/>
      <c r="T1" s="140"/>
      <c r="U1" s="141"/>
      <c r="V1" s="142"/>
      <c r="W1" s="142"/>
      <c r="X1" s="143"/>
      <c r="Y1" s="369" t="s">
        <v>4</v>
      </c>
    </row>
    <row r="2" spans="1:25" ht="9.75" customHeight="1">
      <c r="A2" s="144"/>
      <c r="C2" s="374" t="s">
        <v>96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27" t="s">
        <v>1</v>
      </c>
      <c r="U2" s="28"/>
      <c r="V2" s="28" t="s">
        <v>2</v>
      </c>
      <c r="W2" s="28"/>
      <c r="X2" s="28" t="s">
        <v>3</v>
      </c>
      <c r="Y2" s="370"/>
    </row>
    <row r="3" spans="1:25" ht="9.75" customHeight="1">
      <c r="A3" s="145"/>
      <c r="B3" s="31"/>
      <c r="C3" s="364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3" t="s">
        <v>5</v>
      </c>
      <c r="U3" s="34"/>
      <c r="V3" s="34"/>
      <c r="W3" s="34"/>
      <c r="X3" s="34" t="s">
        <v>5</v>
      </c>
      <c r="Y3" s="370"/>
    </row>
    <row r="4" spans="1:25" ht="9.75" customHeight="1">
      <c r="A4" s="145"/>
      <c r="B4" s="31"/>
      <c r="C4" s="366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3" t="s">
        <v>6</v>
      </c>
      <c r="U4" s="34"/>
      <c r="V4" s="34" t="s">
        <v>7</v>
      </c>
      <c r="W4" s="34"/>
      <c r="X4" s="34" t="s">
        <v>7</v>
      </c>
      <c r="Y4" s="370"/>
    </row>
    <row r="5" spans="1:25" s="210" customFormat="1" ht="18" customHeight="1">
      <c r="A5" s="274"/>
      <c r="B5" s="203" t="s">
        <v>67</v>
      </c>
      <c r="C5" s="204">
        <v>1</v>
      </c>
      <c r="D5" s="212">
        <v>2</v>
      </c>
      <c r="E5" s="213">
        <v>3</v>
      </c>
      <c r="F5" s="204">
        <v>4</v>
      </c>
      <c r="G5" s="212" t="s">
        <v>19</v>
      </c>
      <c r="H5" s="213" t="s">
        <v>20</v>
      </c>
      <c r="I5" s="212" t="s">
        <v>21</v>
      </c>
      <c r="J5" s="213" t="s">
        <v>22</v>
      </c>
      <c r="K5" s="204">
        <v>6</v>
      </c>
      <c r="L5" s="212">
        <v>7</v>
      </c>
      <c r="M5" s="204" t="s">
        <v>90</v>
      </c>
      <c r="N5" s="212" t="s">
        <v>91</v>
      </c>
      <c r="O5" s="212" t="s">
        <v>92</v>
      </c>
      <c r="P5" s="213" t="s">
        <v>93</v>
      </c>
      <c r="Q5" s="212">
        <v>9</v>
      </c>
      <c r="R5" s="212">
        <v>10</v>
      </c>
      <c r="S5" s="206">
        <v>11</v>
      </c>
      <c r="T5" s="214"/>
      <c r="U5" s="215"/>
      <c r="V5" s="207"/>
      <c r="W5" s="207"/>
      <c r="X5" s="216"/>
      <c r="Y5" s="217"/>
    </row>
    <row r="6" spans="1:25" ht="15" customHeight="1">
      <c r="A6" s="148">
        <v>3</v>
      </c>
      <c r="B6" s="2" t="s">
        <v>47</v>
      </c>
      <c r="C6" s="115"/>
      <c r="D6" s="116"/>
      <c r="E6" s="117"/>
      <c r="F6" s="118"/>
      <c r="G6" s="117"/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120"/>
      <c r="S6" s="120"/>
      <c r="T6" s="27">
        <f>SUM(C6:S6)</f>
        <v>0</v>
      </c>
      <c r="U6" s="45">
        <v>1.1574074074074073E-05</v>
      </c>
      <c r="V6" s="46">
        <v>0.0008269675925925927</v>
      </c>
      <c r="W6" s="40">
        <f aca="true" t="shared" si="0" ref="W6:W25">PRODUCT(T6,U6)</f>
        <v>0</v>
      </c>
      <c r="X6" s="28">
        <f aca="true" t="shared" si="1" ref="X6:X25">IF(V6="","",SUM(W6,V6))</f>
        <v>0.0008269675925925927</v>
      </c>
      <c r="Y6" s="277">
        <v>1</v>
      </c>
    </row>
    <row r="7" spans="1:25" ht="15" customHeight="1">
      <c r="A7" s="144">
        <v>5</v>
      </c>
      <c r="B7" s="2" t="s">
        <v>45</v>
      </c>
      <c r="C7" s="122"/>
      <c r="D7" s="123">
        <v>5</v>
      </c>
      <c r="E7" s="124"/>
      <c r="F7" s="125"/>
      <c r="G7" s="124"/>
      <c r="H7" s="126"/>
      <c r="I7" s="126"/>
      <c r="J7" s="126"/>
      <c r="K7" s="126"/>
      <c r="L7" s="126"/>
      <c r="M7" s="126"/>
      <c r="N7" s="126"/>
      <c r="O7" s="126"/>
      <c r="P7" s="126"/>
      <c r="Q7" s="127"/>
      <c r="R7" s="127"/>
      <c r="S7" s="127"/>
      <c r="T7" s="33">
        <f>SUM(C7:S7)</f>
        <v>5</v>
      </c>
      <c r="U7" s="20">
        <v>1.1574074074074102E-05</v>
      </c>
      <c r="V7" s="51">
        <v>0.0008159722222222223</v>
      </c>
      <c r="W7" s="21">
        <f t="shared" si="0"/>
        <v>5.787037037037051E-05</v>
      </c>
      <c r="X7" s="34">
        <f t="shared" si="1"/>
        <v>0.0008738425925925927</v>
      </c>
      <c r="Y7" s="275">
        <v>2</v>
      </c>
    </row>
    <row r="8" spans="1:25" ht="15" customHeight="1">
      <c r="A8" s="144">
        <v>4</v>
      </c>
      <c r="B8" s="2" t="s">
        <v>42</v>
      </c>
      <c r="C8" s="122"/>
      <c r="D8" s="123"/>
      <c r="E8" s="124"/>
      <c r="F8" s="125"/>
      <c r="G8" s="124"/>
      <c r="H8" s="126"/>
      <c r="I8" s="126"/>
      <c r="J8" s="126"/>
      <c r="K8" s="126"/>
      <c r="L8" s="126"/>
      <c r="M8" s="126"/>
      <c r="N8" s="126"/>
      <c r="O8" s="126"/>
      <c r="P8" s="126"/>
      <c r="Q8" s="127"/>
      <c r="R8" s="127"/>
      <c r="S8" s="127"/>
      <c r="T8" s="33">
        <f>SUM(C8:S8)</f>
        <v>0</v>
      </c>
      <c r="U8" s="20">
        <v>1.1574074074074102E-05</v>
      </c>
      <c r="V8" s="51">
        <v>0.0008881944444444444</v>
      </c>
      <c r="W8" s="21">
        <f t="shared" si="0"/>
        <v>0</v>
      </c>
      <c r="X8" s="34">
        <f t="shared" si="1"/>
        <v>0.0008881944444444444</v>
      </c>
      <c r="Y8" s="147">
        <v>3</v>
      </c>
    </row>
    <row r="9" spans="1:25" ht="15" customHeight="1">
      <c r="A9" s="144">
        <v>2</v>
      </c>
      <c r="B9" s="2" t="s">
        <v>44</v>
      </c>
      <c r="C9" s="122"/>
      <c r="D9" s="123"/>
      <c r="E9" s="124">
        <v>5</v>
      </c>
      <c r="F9" s="125"/>
      <c r="G9" s="124"/>
      <c r="H9" s="126"/>
      <c r="I9" s="126"/>
      <c r="J9" s="126"/>
      <c r="K9" s="126"/>
      <c r="L9" s="126"/>
      <c r="M9" s="126"/>
      <c r="N9" s="126"/>
      <c r="O9" s="126"/>
      <c r="P9" s="126"/>
      <c r="Q9" s="127"/>
      <c r="R9" s="127"/>
      <c r="S9" s="127"/>
      <c r="T9" s="33">
        <f>SUM(C9:S9)</f>
        <v>5</v>
      </c>
      <c r="U9" s="20">
        <v>1.1574074074074073E-05</v>
      </c>
      <c r="V9" s="51">
        <v>0.0008481481481481482</v>
      </c>
      <c r="W9" s="21">
        <f t="shared" si="0"/>
        <v>5.7870370370370366E-05</v>
      </c>
      <c r="X9" s="34">
        <f t="shared" si="1"/>
        <v>0.0009060185185185186</v>
      </c>
      <c r="Y9" s="279">
        <v>4</v>
      </c>
    </row>
    <row r="10" spans="1:25" ht="15" customHeight="1">
      <c r="A10" s="144">
        <v>1</v>
      </c>
      <c r="B10" s="22" t="s">
        <v>35</v>
      </c>
      <c r="C10" s="122"/>
      <c r="D10" s="123"/>
      <c r="E10" s="124"/>
      <c r="F10" s="125">
        <v>5</v>
      </c>
      <c r="G10" s="124"/>
      <c r="H10" s="126"/>
      <c r="I10" s="126"/>
      <c r="J10" s="126"/>
      <c r="K10" s="126">
        <v>5</v>
      </c>
      <c r="L10" s="126"/>
      <c r="M10" s="126"/>
      <c r="N10" s="126"/>
      <c r="O10" s="126"/>
      <c r="P10" s="126"/>
      <c r="Q10" s="127"/>
      <c r="R10" s="127"/>
      <c r="S10" s="127"/>
      <c r="T10" s="33">
        <f>SUM(C10:S10)</f>
        <v>10</v>
      </c>
      <c r="U10" s="20">
        <v>1.1574074074074073E-05</v>
      </c>
      <c r="V10" s="51">
        <v>0.0009193287037037038</v>
      </c>
      <c r="W10" s="21">
        <f t="shared" si="0"/>
        <v>0.00011574074074074073</v>
      </c>
      <c r="X10" s="34">
        <f t="shared" si="1"/>
        <v>0.0010350694444444446</v>
      </c>
      <c r="Y10" s="280">
        <v>5</v>
      </c>
    </row>
    <row r="11" spans="1:25" ht="15" customHeight="1">
      <c r="A11" s="144"/>
      <c r="C11" s="122"/>
      <c r="D11" s="123"/>
      <c r="E11" s="124"/>
      <c r="F11" s="125"/>
      <c r="G11" s="124"/>
      <c r="H11" s="126"/>
      <c r="I11" s="126"/>
      <c r="J11" s="126"/>
      <c r="K11" s="126"/>
      <c r="L11" s="126"/>
      <c r="M11" s="126"/>
      <c r="N11" s="126"/>
      <c r="O11" s="126"/>
      <c r="P11" s="126"/>
      <c r="Q11" s="127"/>
      <c r="R11" s="127"/>
      <c r="S11" s="127"/>
      <c r="T11" s="33"/>
      <c r="U11" s="20"/>
      <c r="V11" s="51"/>
      <c r="W11" s="21"/>
      <c r="X11" s="34"/>
      <c r="Y11" s="147"/>
    </row>
    <row r="12" spans="1:25" ht="15" customHeight="1">
      <c r="A12" s="274"/>
      <c r="B12" s="203" t="s">
        <v>8</v>
      </c>
      <c r="C12" s="204">
        <v>1</v>
      </c>
      <c r="D12" s="212">
        <v>2</v>
      </c>
      <c r="E12" s="213">
        <v>3</v>
      </c>
      <c r="F12" s="204">
        <v>4</v>
      </c>
      <c r="G12" s="212" t="s">
        <v>19</v>
      </c>
      <c r="H12" s="213" t="s">
        <v>20</v>
      </c>
      <c r="I12" s="212" t="s">
        <v>21</v>
      </c>
      <c r="J12" s="213" t="s">
        <v>22</v>
      </c>
      <c r="K12" s="204">
        <v>6</v>
      </c>
      <c r="L12" s="212">
        <v>7</v>
      </c>
      <c r="M12" s="204" t="s">
        <v>90</v>
      </c>
      <c r="N12" s="212" t="s">
        <v>91</v>
      </c>
      <c r="O12" s="212" t="s">
        <v>92</v>
      </c>
      <c r="P12" s="213" t="s">
        <v>93</v>
      </c>
      <c r="Q12" s="212">
        <v>9</v>
      </c>
      <c r="R12" s="212">
        <v>10</v>
      </c>
      <c r="S12" s="206">
        <v>11</v>
      </c>
      <c r="T12" s="33"/>
      <c r="U12" s="20"/>
      <c r="V12" s="51"/>
      <c r="W12" s="21"/>
      <c r="X12" s="34"/>
      <c r="Y12" s="147"/>
    </row>
    <row r="13" spans="1:25" ht="15" customHeight="1">
      <c r="A13" s="144">
        <v>3</v>
      </c>
      <c r="B13" s="2" t="s">
        <v>9</v>
      </c>
      <c r="C13" s="122"/>
      <c r="D13" s="123"/>
      <c r="E13" s="124"/>
      <c r="F13" s="125"/>
      <c r="G13" s="124"/>
      <c r="H13" s="126"/>
      <c r="I13" s="126"/>
      <c r="J13" s="126"/>
      <c r="K13" s="126"/>
      <c r="L13" s="126"/>
      <c r="M13" s="126"/>
      <c r="N13" s="126"/>
      <c r="O13" s="126"/>
      <c r="P13" s="126"/>
      <c r="Q13" s="127"/>
      <c r="R13" s="127"/>
      <c r="S13" s="127"/>
      <c r="T13" s="33">
        <f>SUM(C13:S13)</f>
        <v>0</v>
      </c>
      <c r="U13" s="20">
        <v>1.1574074074074102E-05</v>
      </c>
      <c r="V13" s="51">
        <v>0.0008518518518518518</v>
      </c>
      <c r="W13" s="21">
        <f t="shared" si="0"/>
        <v>0</v>
      </c>
      <c r="X13" s="34">
        <f t="shared" si="1"/>
        <v>0.0008518518518518518</v>
      </c>
      <c r="Y13" s="278">
        <v>1</v>
      </c>
    </row>
    <row r="14" spans="1:25" ht="15" customHeight="1">
      <c r="A14" s="144">
        <v>1</v>
      </c>
      <c r="B14" s="2" t="s">
        <v>11</v>
      </c>
      <c r="C14" s="122"/>
      <c r="D14" s="123"/>
      <c r="E14" s="124"/>
      <c r="F14" s="125"/>
      <c r="G14" s="124"/>
      <c r="H14" s="126"/>
      <c r="I14" s="126"/>
      <c r="J14" s="126"/>
      <c r="K14" s="126"/>
      <c r="L14" s="126"/>
      <c r="M14" s="126"/>
      <c r="N14" s="126"/>
      <c r="O14" s="126"/>
      <c r="P14" s="126"/>
      <c r="Q14" s="127"/>
      <c r="R14" s="127"/>
      <c r="S14" s="127"/>
      <c r="T14" s="33">
        <f>SUM(C14:S14)</f>
        <v>0</v>
      </c>
      <c r="U14" s="20">
        <v>1.1574074074074102E-05</v>
      </c>
      <c r="V14" s="51">
        <v>0.0008874999999999999</v>
      </c>
      <c r="W14" s="21">
        <f t="shared" si="0"/>
        <v>0</v>
      </c>
      <c r="X14" s="34">
        <f t="shared" si="1"/>
        <v>0.0008874999999999999</v>
      </c>
      <c r="Y14" s="275">
        <v>2</v>
      </c>
    </row>
    <row r="15" spans="1:25" ht="15" customHeight="1">
      <c r="A15" s="144">
        <v>2</v>
      </c>
      <c r="B15" s="2" t="s">
        <v>30</v>
      </c>
      <c r="C15" s="122"/>
      <c r="D15" s="123"/>
      <c r="E15" s="124"/>
      <c r="F15" s="125">
        <v>5</v>
      </c>
      <c r="G15" s="124"/>
      <c r="H15" s="126"/>
      <c r="I15" s="126"/>
      <c r="J15" s="126"/>
      <c r="K15" s="126"/>
      <c r="L15" s="126"/>
      <c r="M15" s="126"/>
      <c r="N15" s="126"/>
      <c r="O15" s="126"/>
      <c r="P15" s="126"/>
      <c r="Q15" s="127"/>
      <c r="R15" s="127">
        <v>5</v>
      </c>
      <c r="S15" s="127"/>
      <c r="T15" s="33">
        <f>SUM(C15:S15)</f>
        <v>10</v>
      </c>
      <c r="U15" s="20">
        <v>1.1574074074074102E-05</v>
      </c>
      <c r="V15" s="51">
        <v>0.0009136574074074074</v>
      </c>
      <c r="W15" s="21">
        <f t="shared" si="0"/>
        <v>0.00011574074074074102</v>
      </c>
      <c r="X15" s="34">
        <f t="shared" si="1"/>
        <v>0.0010293981481481484</v>
      </c>
      <c r="Y15" s="147">
        <v>3</v>
      </c>
    </row>
    <row r="16" spans="1:25" ht="15" customHeight="1">
      <c r="A16" s="144"/>
      <c r="C16" s="122"/>
      <c r="D16" s="123"/>
      <c r="E16" s="124"/>
      <c r="F16" s="125"/>
      <c r="G16" s="124"/>
      <c r="H16" s="126"/>
      <c r="I16" s="126"/>
      <c r="J16" s="126"/>
      <c r="K16" s="126"/>
      <c r="L16" s="126"/>
      <c r="M16" s="126"/>
      <c r="N16" s="126"/>
      <c r="O16" s="126"/>
      <c r="P16" s="126"/>
      <c r="Q16" s="127"/>
      <c r="R16" s="127"/>
      <c r="S16" s="127"/>
      <c r="T16" s="33"/>
      <c r="U16" s="20"/>
      <c r="V16" s="51"/>
      <c r="W16" s="21"/>
      <c r="X16" s="34"/>
      <c r="Y16" s="147"/>
    </row>
    <row r="17" spans="1:25" ht="15" customHeight="1">
      <c r="A17" s="211">
        <v>18</v>
      </c>
      <c r="B17" s="203" t="s">
        <v>94</v>
      </c>
      <c r="C17" s="204">
        <v>1</v>
      </c>
      <c r="D17" s="212">
        <v>2</v>
      </c>
      <c r="E17" s="213">
        <v>3</v>
      </c>
      <c r="F17" s="204">
        <v>4</v>
      </c>
      <c r="G17" s="212" t="s">
        <v>19</v>
      </c>
      <c r="H17" s="213" t="s">
        <v>20</v>
      </c>
      <c r="I17" s="212" t="s">
        <v>21</v>
      </c>
      <c r="J17" s="213" t="s">
        <v>22</v>
      </c>
      <c r="K17" s="204">
        <v>6</v>
      </c>
      <c r="L17" s="212">
        <v>7</v>
      </c>
      <c r="M17" s="204" t="s">
        <v>90</v>
      </c>
      <c r="N17" s="212" t="s">
        <v>91</v>
      </c>
      <c r="O17" s="212" t="s">
        <v>92</v>
      </c>
      <c r="P17" s="213" t="s">
        <v>93</v>
      </c>
      <c r="Q17" s="212">
        <v>9</v>
      </c>
      <c r="R17" s="212">
        <v>10</v>
      </c>
      <c r="S17" s="206">
        <v>11</v>
      </c>
      <c r="T17" s="33"/>
      <c r="U17" s="20"/>
      <c r="V17" s="51"/>
      <c r="W17" s="21"/>
      <c r="X17" s="34">
        <f t="shared" si="1"/>
      </c>
      <c r="Y17" s="147"/>
    </row>
    <row r="18" spans="1:25" ht="15" customHeight="1">
      <c r="A18" s="144">
        <v>4</v>
      </c>
      <c r="B18" s="2" t="s">
        <v>72</v>
      </c>
      <c r="C18" s="122"/>
      <c r="D18" s="123"/>
      <c r="E18" s="124"/>
      <c r="F18" s="125"/>
      <c r="G18" s="124"/>
      <c r="H18" s="126"/>
      <c r="I18" s="126"/>
      <c r="J18" s="126"/>
      <c r="K18" s="126"/>
      <c r="L18" s="126"/>
      <c r="M18" s="126"/>
      <c r="N18" s="126"/>
      <c r="O18" s="126"/>
      <c r="P18" s="126"/>
      <c r="Q18" s="127"/>
      <c r="R18" s="127"/>
      <c r="S18" s="127"/>
      <c r="T18" s="33">
        <f>SUM(C18:S18)</f>
        <v>0</v>
      </c>
      <c r="U18" s="20">
        <v>1.15740740740741E-05</v>
      </c>
      <c r="V18" s="51">
        <v>0.0009587962962962962</v>
      </c>
      <c r="W18" s="21">
        <f t="shared" si="0"/>
        <v>0</v>
      </c>
      <c r="X18" s="34">
        <f t="shared" si="1"/>
        <v>0.0009587962962962962</v>
      </c>
      <c r="Y18" s="278">
        <v>1</v>
      </c>
    </row>
    <row r="19" spans="1:25" ht="15" customHeight="1">
      <c r="A19" s="144">
        <v>3</v>
      </c>
      <c r="B19" s="2" t="s">
        <v>75</v>
      </c>
      <c r="C19" s="122"/>
      <c r="D19" s="123"/>
      <c r="E19" s="124"/>
      <c r="F19" s="125">
        <v>5</v>
      </c>
      <c r="G19" s="124"/>
      <c r="H19" s="126"/>
      <c r="I19" s="126"/>
      <c r="J19" s="126"/>
      <c r="K19" s="126"/>
      <c r="L19" s="126"/>
      <c r="M19" s="126"/>
      <c r="N19" s="126"/>
      <c r="O19" s="126"/>
      <c r="P19" s="126"/>
      <c r="Q19" s="127"/>
      <c r="R19" s="127"/>
      <c r="S19" s="127"/>
      <c r="T19" s="33">
        <f>SUM(C19:S19)</f>
        <v>5</v>
      </c>
      <c r="U19" s="20">
        <v>1.15740740740741E-05</v>
      </c>
      <c r="V19" s="51">
        <v>0.0010822916666666667</v>
      </c>
      <c r="W19" s="21">
        <f t="shared" si="0"/>
        <v>5.78703703703705E-05</v>
      </c>
      <c r="X19" s="34">
        <f t="shared" si="1"/>
        <v>0.0011401620370370372</v>
      </c>
      <c r="Y19" s="275">
        <v>2</v>
      </c>
    </row>
    <row r="20" spans="1:25" ht="15" customHeight="1">
      <c r="A20" s="144">
        <v>1</v>
      </c>
      <c r="B20" s="2" t="s">
        <v>88</v>
      </c>
      <c r="C20" s="122">
        <v>5</v>
      </c>
      <c r="D20" s="123"/>
      <c r="E20" s="124"/>
      <c r="F20" s="125"/>
      <c r="G20" s="124"/>
      <c r="H20" s="126"/>
      <c r="I20" s="126"/>
      <c r="J20" s="126"/>
      <c r="K20" s="126"/>
      <c r="L20" s="126"/>
      <c r="M20" s="126"/>
      <c r="N20" s="126"/>
      <c r="O20" s="126"/>
      <c r="P20" s="126"/>
      <c r="Q20" s="127"/>
      <c r="R20" s="127"/>
      <c r="S20" s="127"/>
      <c r="T20" s="33">
        <f>SUM(C20:S20)</f>
        <v>5</v>
      </c>
      <c r="U20" s="20">
        <v>1.15740740740741E-05</v>
      </c>
      <c r="V20" s="51">
        <v>0.0011026620370370372</v>
      </c>
      <c r="W20" s="21">
        <f t="shared" si="0"/>
        <v>5.78703703703705E-05</v>
      </c>
      <c r="X20" s="34">
        <f t="shared" si="1"/>
        <v>0.0011605324074074076</v>
      </c>
      <c r="Y20" s="147">
        <v>3</v>
      </c>
    </row>
    <row r="21" spans="1:25" ht="15" customHeight="1">
      <c r="A21" s="144">
        <v>2</v>
      </c>
      <c r="B21" s="2" t="s">
        <v>71</v>
      </c>
      <c r="C21" s="122"/>
      <c r="D21" s="123"/>
      <c r="E21" s="124"/>
      <c r="F21" s="125">
        <v>5</v>
      </c>
      <c r="G21" s="124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127"/>
      <c r="S21" s="127"/>
      <c r="T21" s="33">
        <f>SUM(C21:S21)</f>
        <v>5</v>
      </c>
      <c r="U21" s="20">
        <v>1.15740740740741E-05</v>
      </c>
      <c r="V21" s="51">
        <v>0.006944444444444444</v>
      </c>
      <c r="W21" s="21">
        <f t="shared" si="0"/>
        <v>5.78703703703705E-05</v>
      </c>
      <c r="X21" s="34">
        <f t="shared" si="1"/>
        <v>0.0070023148148148145</v>
      </c>
      <c r="Y21" s="279">
        <v>4</v>
      </c>
    </row>
    <row r="22" spans="1:25" ht="15" customHeight="1">
      <c r="A22" s="144"/>
      <c r="C22" s="122"/>
      <c r="D22" s="123"/>
      <c r="E22" s="124"/>
      <c r="F22" s="125"/>
      <c r="G22" s="124"/>
      <c r="H22" s="126"/>
      <c r="I22" s="126"/>
      <c r="J22" s="126"/>
      <c r="K22" s="126"/>
      <c r="L22" s="126"/>
      <c r="M22" s="126"/>
      <c r="N22" s="126"/>
      <c r="O22" s="126"/>
      <c r="P22" s="126"/>
      <c r="Q22" s="127"/>
      <c r="R22" s="127"/>
      <c r="S22" s="127"/>
      <c r="T22" s="33"/>
      <c r="U22" s="20"/>
      <c r="V22" s="51"/>
      <c r="W22" s="21"/>
      <c r="X22" s="34"/>
      <c r="Y22" s="147"/>
    </row>
    <row r="23" spans="1:25" ht="15" customHeight="1">
      <c r="A23" s="211"/>
      <c r="B23" s="203" t="s">
        <v>95</v>
      </c>
      <c r="C23" s="204">
        <v>1</v>
      </c>
      <c r="D23" s="212">
        <v>2</v>
      </c>
      <c r="E23" s="213">
        <v>3</v>
      </c>
      <c r="F23" s="204">
        <v>4</v>
      </c>
      <c r="G23" s="212" t="s">
        <v>19</v>
      </c>
      <c r="H23" s="213" t="s">
        <v>20</v>
      </c>
      <c r="I23" s="212" t="s">
        <v>21</v>
      </c>
      <c r="J23" s="213" t="s">
        <v>22</v>
      </c>
      <c r="K23" s="204">
        <v>6</v>
      </c>
      <c r="L23" s="212">
        <v>7</v>
      </c>
      <c r="M23" s="204" t="s">
        <v>90</v>
      </c>
      <c r="N23" s="212" t="s">
        <v>91</v>
      </c>
      <c r="O23" s="212" t="s">
        <v>92</v>
      </c>
      <c r="P23" s="213" t="s">
        <v>93</v>
      </c>
      <c r="Q23" s="212">
        <v>9</v>
      </c>
      <c r="R23" s="212">
        <v>10</v>
      </c>
      <c r="S23" s="206">
        <v>11</v>
      </c>
      <c r="T23" s="33"/>
      <c r="U23" s="20"/>
      <c r="V23" s="51"/>
      <c r="W23" s="21"/>
      <c r="X23" s="34"/>
      <c r="Y23" s="147"/>
    </row>
    <row r="24" spans="1:25" ht="15" customHeight="1">
      <c r="A24" s="144">
        <v>5</v>
      </c>
      <c r="B24" s="2" t="s">
        <v>62</v>
      </c>
      <c r="C24" s="122"/>
      <c r="D24" s="123"/>
      <c r="E24" s="124"/>
      <c r="F24" s="125"/>
      <c r="G24" s="124"/>
      <c r="H24" s="126"/>
      <c r="I24" s="126"/>
      <c r="J24" s="126"/>
      <c r="K24" s="126"/>
      <c r="L24" s="126"/>
      <c r="M24" s="126"/>
      <c r="N24" s="126"/>
      <c r="O24" s="126"/>
      <c r="P24" s="126"/>
      <c r="Q24" s="127"/>
      <c r="R24" s="127"/>
      <c r="S24" s="127"/>
      <c r="T24" s="33">
        <f aca="true" t="shared" si="2" ref="T24:T29">SUM(C24:S24)</f>
        <v>0</v>
      </c>
      <c r="U24" s="20">
        <v>0.208344907407408</v>
      </c>
      <c r="V24" s="51">
        <v>0.0008756944444444446</v>
      </c>
      <c r="W24" s="21">
        <f t="shared" si="0"/>
        <v>0</v>
      </c>
      <c r="X24" s="34">
        <f t="shared" si="1"/>
        <v>0.0008756944444444446</v>
      </c>
      <c r="Y24" s="278">
        <v>1</v>
      </c>
    </row>
    <row r="25" spans="1:25" ht="15" customHeight="1">
      <c r="A25" s="144">
        <v>2</v>
      </c>
      <c r="B25" s="2" t="s">
        <v>49</v>
      </c>
      <c r="C25" s="122"/>
      <c r="D25" s="123"/>
      <c r="E25" s="124"/>
      <c r="F25" s="125"/>
      <c r="G25" s="124"/>
      <c r="H25" s="126"/>
      <c r="I25" s="126"/>
      <c r="J25" s="126"/>
      <c r="K25" s="126"/>
      <c r="L25" s="126"/>
      <c r="M25" s="126"/>
      <c r="N25" s="126"/>
      <c r="O25" s="126"/>
      <c r="P25" s="126"/>
      <c r="Q25" s="127"/>
      <c r="R25" s="127"/>
      <c r="S25" s="127"/>
      <c r="T25" s="33">
        <f>SUM(C25:S25)</f>
        <v>0</v>
      </c>
      <c r="U25" s="20">
        <v>0.0833449074074074</v>
      </c>
      <c r="V25" s="51">
        <v>0.0009064814814814816</v>
      </c>
      <c r="W25" s="21">
        <f t="shared" si="0"/>
        <v>0</v>
      </c>
      <c r="X25" s="34">
        <f t="shared" si="1"/>
        <v>0.0009064814814814816</v>
      </c>
      <c r="Y25" s="147">
        <v>2</v>
      </c>
    </row>
    <row r="26" spans="1:25" ht="15" customHeight="1">
      <c r="A26" s="144">
        <v>6</v>
      </c>
      <c r="B26" s="2" t="s">
        <v>58</v>
      </c>
      <c r="C26" s="122"/>
      <c r="D26" s="123"/>
      <c r="E26" s="124"/>
      <c r="F26" s="125"/>
      <c r="G26" s="124"/>
      <c r="H26" s="126"/>
      <c r="I26" s="126"/>
      <c r="J26" s="126"/>
      <c r="K26" s="126"/>
      <c r="L26" s="126"/>
      <c r="M26" s="126"/>
      <c r="N26" s="126"/>
      <c r="O26" s="126"/>
      <c r="P26" s="126"/>
      <c r="Q26" s="127"/>
      <c r="R26" s="127"/>
      <c r="S26" s="127"/>
      <c r="T26" s="33">
        <f t="shared" si="2"/>
        <v>0</v>
      </c>
      <c r="U26" s="20">
        <v>0.250011574074074</v>
      </c>
      <c r="V26" s="51">
        <v>0.0009461805555555556</v>
      </c>
      <c r="W26" s="21">
        <f>PRODUCT(T26,U26)</f>
        <v>0</v>
      </c>
      <c r="X26" s="34">
        <f>IF(V26="","",SUM(W26,V26))</f>
        <v>0.0009461805555555556</v>
      </c>
      <c r="Y26" s="275">
        <v>3</v>
      </c>
    </row>
    <row r="27" spans="1:25" ht="15" customHeight="1">
      <c r="A27" s="144">
        <v>7</v>
      </c>
      <c r="B27" s="72" t="s">
        <v>89</v>
      </c>
      <c r="C27" s="122"/>
      <c r="D27" s="123"/>
      <c r="E27" s="124"/>
      <c r="F27" s="125"/>
      <c r="G27" s="124"/>
      <c r="H27" s="126"/>
      <c r="I27" s="126"/>
      <c r="J27" s="126"/>
      <c r="K27" s="126"/>
      <c r="L27" s="126"/>
      <c r="M27" s="126"/>
      <c r="N27" s="126"/>
      <c r="O27" s="126"/>
      <c r="P27" s="126"/>
      <c r="Q27" s="127"/>
      <c r="R27" s="127"/>
      <c r="S27" s="127"/>
      <c r="T27" s="33">
        <f t="shared" si="2"/>
        <v>0</v>
      </c>
      <c r="U27" s="20">
        <v>0.291678240740741</v>
      </c>
      <c r="V27" s="51">
        <v>0.0009706018518518518</v>
      </c>
      <c r="W27" s="21">
        <f>PRODUCT(T27,U27)</f>
        <v>0</v>
      </c>
      <c r="X27" s="34">
        <f>IF(V27="","",SUM(W27,V27))</f>
        <v>0.0009706018518518518</v>
      </c>
      <c r="Y27" s="279">
        <v>4</v>
      </c>
    </row>
    <row r="28" spans="1:25" ht="15" customHeight="1">
      <c r="A28" s="144">
        <v>3</v>
      </c>
      <c r="B28" s="2" t="s">
        <v>55</v>
      </c>
      <c r="C28" s="122"/>
      <c r="D28" s="123"/>
      <c r="E28" s="124"/>
      <c r="F28" s="125"/>
      <c r="G28" s="124"/>
      <c r="H28" s="126"/>
      <c r="I28" s="126"/>
      <c r="J28" s="126">
        <v>5</v>
      </c>
      <c r="K28" s="126"/>
      <c r="L28" s="126"/>
      <c r="M28" s="126"/>
      <c r="N28" s="126"/>
      <c r="O28" s="126"/>
      <c r="P28" s="126"/>
      <c r="Q28" s="127"/>
      <c r="R28" s="127"/>
      <c r="S28" s="127"/>
      <c r="T28" s="33">
        <f t="shared" si="2"/>
        <v>5</v>
      </c>
      <c r="U28" s="20">
        <v>0.125011574074074</v>
      </c>
      <c r="V28" s="51">
        <v>0.0009222222222222223</v>
      </c>
      <c r="W28" s="21">
        <f>PRODUCT(T28,U28)</f>
        <v>0.6250578703703701</v>
      </c>
      <c r="X28" s="34">
        <f>IF(V28="","",SUM(W28,V28))</f>
        <v>0.6259800925925924</v>
      </c>
      <c r="Y28" s="280">
        <v>5</v>
      </c>
    </row>
    <row r="29" spans="1:25" ht="15" customHeight="1">
      <c r="A29" s="144">
        <v>4</v>
      </c>
      <c r="B29" s="2" t="s">
        <v>53</v>
      </c>
      <c r="C29" s="122"/>
      <c r="D29" s="123"/>
      <c r="E29" s="124"/>
      <c r="F29" s="125"/>
      <c r="G29" s="124"/>
      <c r="H29" s="126"/>
      <c r="I29" s="126"/>
      <c r="J29" s="126"/>
      <c r="K29" s="126"/>
      <c r="L29" s="126"/>
      <c r="M29" s="126"/>
      <c r="N29" s="126"/>
      <c r="O29" s="126">
        <v>5</v>
      </c>
      <c r="P29" s="126">
        <v>5</v>
      </c>
      <c r="Q29" s="127"/>
      <c r="R29" s="127"/>
      <c r="S29" s="127"/>
      <c r="T29" s="33">
        <f t="shared" si="2"/>
        <v>10</v>
      </c>
      <c r="U29" s="20">
        <v>0.166678240740741</v>
      </c>
      <c r="V29" s="51">
        <v>0.000869675925925926</v>
      </c>
      <c r="W29" s="21">
        <f>PRODUCT(T29,U29)</f>
        <v>1.66678240740741</v>
      </c>
      <c r="X29" s="34">
        <f>IF(V29="","",SUM(W29,V29))</f>
        <v>1.667652083333336</v>
      </c>
      <c r="Y29" s="280">
        <v>6</v>
      </c>
    </row>
    <row r="30" spans="1:25" ht="15" customHeight="1">
      <c r="A30" s="144">
        <v>1</v>
      </c>
      <c r="B30" s="2" t="s">
        <v>56</v>
      </c>
      <c r="C30" s="122"/>
      <c r="D30" s="123"/>
      <c r="E30" s="124"/>
      <c r="F30" s="125"/>
      <c r="G30" s="124"/>
      <c r="H30" s="126"/>
      <c r="I30" s="126"/>
      <c r="J30" s="126"/>
      <c r="K30" s="126"/>
      <c r="L30" s="126"/>
      <c r="M30" s="126"/>
      <c r="N30" s="126"/>
      <c r="O30" s="126"/>
      <c r="P30" s="126"/>
      <c r="Q30" s="127"/>
      <c r="R30" s="127"/>
      <c r="S30" s="127"/>
      <c r="T30" s="33">
        <f>SUM(C30:S30)</f>
        <v>0</v>
      </c>
      <c r="U30" s="20">
        <v>0.0416782407407407</v>
      </c>
      <c r="V30" s="51">
        <v>0.0010417824074074073</v>
      </c>
      <c r="W30" s="21">
        <f>PRODUCT(T30,U30)</f>
        <v>0</v>
      </c>
      <c r="X30" s="34">
        <f>IF(V30="","",SUM(W30,V30))</f>
        <v>0.0010417824074074073</v>
      </c>
      <c r="Y30" s="280">
        <v>7</v>
      </c>
    </row>
    <row r="31" spans="1:25" ht="15" customHeight="1" thickBot="1">
      <c r="A31" s="150"/>
      <c r="B31" s="202"/>
      <c r="C31" s="152"/>
      <c r="D31" s="153"/>
      <c r="E31" s="154"/>
      <c r="F31" s="155"/>
      <c r="G31" s="154"/>
      <c r="H31" s="156"/>
      <c r="I31" s="156"/>
      <c r="J31" s="156"/>
      <c r="K31" s="156"/>
      <c r="L31" s="156"/>
      <c r="M31" s="156"/>
      <c r="N31" s="156"/>
      <c r="O31" s="156"/>
      <c r="P31" s="156"/>
      <c r="Q31" s="157"/>
      <c r="R31" s="157"/>
      <c r="S31" s="157"/>
      <c r="T31" s="159"/>
      <c r="U31" s="160"/>
      <c r="V31" s="161"/>
      <c r="W31" s="162"/>
      <c r="X31" s="276"/>
      <c r="Y31" s="164"/>
    </row>
    <row r="32" spans="2:24" ht="9.75" customHeight="1">
      <c r="B32" s="22"/>
      <c r="C32" s="54"/>
      <c r="D32" s="50"/>
      <c r="I32" s="3"/>
      <c r="J32" s="3"/>
      <c r="K32" s="3"/>
      <c r="L32" s="3"/>
      <c r="M32" s="3"/>
      <c r="T32" s="55"/>
      <c r="U32" s="20"/>
      <c r="V32" s="21"/>
      <c r="W32" s="21"/>
      <c r="X32" s="20"/>
    </row>
    <row r="33" spans="1:25" s="22" customFormat="1" ht="9.75" customHeight="1">
      <c r="A33" s="1"/>
      <c r="T33" s="55"/>
      <c r="U33" s="20"/>
      <c r="V33" s="21"/>
      <c r="W33" s="21"/>
      <c r="X33" s="20"/>
      <c r="Y33" s="55"/>
    </row>
    <row r="34" ht="9.75" customHeight="1"/>
    <row r="35" ht="30" customHeight="1">
      <c r="A35" s="336" t="s">
        <v>106</v>
      </c>
    </row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spans="1:24" ht="9.75" customHeight="1">
      <c r="A51" s="1" t="s">
        <v>16</v>
      </c>
      <c r="C51" s="54"/>
      <c r="D51" s="50"/>
      <c r="H51" s="5"/>
      <c r="I51" s="7"/>
      <c r="L51" s="5"/>
      <c r="T51" s="55"/>
      <c r="U51" s="20"/>
      <c r="V51" s="20"/>
      <c r="W51" s="20"/>
      <c r="X51" s="20"/>
    </row>
    <row r="52" spans="3:24" ht="9.75" customHeight="1">
      <c r="C52" s="54"/>
      <c r="D52" s="50"/>
      <c r="H52" s="5"/>
      <c r="I52" s="7"/>
      <c r="L52" s="5"/>
      <c r="T52" s="55"/>
      <c r="U52" s="20"/>
      <c r="V52" s="20"/>
      <c r="W52" s="20"/>
      <c r="X52" s="20"/>
    </row>
    <row r="53" spans="3:24" ht="9.75" customHeight="1">
      <c r="C53" s="54"/>
      <c r="D53" s="50"/>
      <c r="H53" s="5"/>
      <c r="I53" s="7"/>
      <c r="L53" s="5"/>
      <c r="T53" s="55"/>
      <c r="U53" s="20"/>
      <c r="V53" s="20"/>
      <c r="W53" s="20"/>
      <c r="X53" s="20"/>
    </row>
    <row r="54" spans="3:24" ht="9.75" customHeight="1">
      <c r="C54" s="54"/>
      <c r="D54" s="50"/>
      <c r="H54" s="5"/>
      <c r="I54" s="7"/>
      <c r="L54" s="5"/>
      <c r="T54" s="55"/>
      <c r="U54" s="20"/>
      <c r="V54" s="20"/>
      <c r="W54" s="20"/>
      <c r="X54" s="20"/>
    </row>
    <row r="55" spans="3:24" ht="9.75" customHeight="1">
      <c r="C55" s="54"/>
      <c r="D55" s="50"/>
      <c r="H55" s="54"/>
      <c r="I55" s="50"/>
      <c r="L55" s="5"/>
      <c r="M55" s="36"/>
      <c r="T55" s="55"/>
      <c r="U55" s="20"/>
      <c r="V55" s="20"/>
      <c r="W55" s="20"/>
      <c r="X55" s="20"/>
    </row>
    <row r="56" spans="3:24" ht="9.75" customHeight="1">
      <c r="C56" s="54"/>
      <c r="D56" s="50"/>
      <c r="H56" s="54"/>
      <c r="I56" s="50"/>
      <c r="L56" s="5"/>
      <c r="T56" s="55"/>
      <c r="U56" s="20"/>
      <c r="V56" s="20"/>
      <c r="W56" s="20"/>
      <c r="X56" s="20"/>
    </row>
    <row r="57" spans="3:24" ht="9.75" customHeight="1">
      <c r="C57" s="54"/>
      <c r="D57" s="50"/>
      <c r="H57" s="54"/>
      <c r="I57" s="50"/>
      <c r="L57" s="5"/>
      <c r="M57" s="36"/>
      <c r="T57" s="55"/>
      <c r="U57" s="20"/>
      <c r="V57" s="20"/>
      <c r="W57" s="20"/>
      <c r="X57" s="20"/>
    </row>
    <row r="58" spans="3:24" ht="9.75" customHeight="1">
      <c r="C58" s="54"/>
      <c r="D58" s="50"/>
      <c r="H58" s="54"/>
      <c r="I58" s="50"/>
      <c r="L58" s="5"/>
      <c r="T58" s="55"/>
      <c r="U58" s="20"/>
      <c r="V58" s="20"/>
      <c r="W58" s="20"/>
      <c r="X58" s="20"/>
    </row>
    <row r="59" spans="3:24" ht="9.75" customHeight="1">
      <c r="C59" s="54"/>
      <c r="D59" s="50"/>
      <c r="H59" s="54"/>
      <c r="I59" s="50"/>
      <c r="L59" s="5"/>
      <c r="T59" s="55"/>
      <c r="U59" s="20"/>
      <c r="V59" s="20"/>
      <c r="W59" s="20"/>
      <c r="X59" s="20"/>
    </row>
    <row r="60" spans="3:24" ht="9.75" customHeight="1">
      <c r="C60" s="54"/>
      <c r="D60" s="50"/>
      <c r="H60" s="54"/>
      <c r="I60" s="50"/>
      <c r="L60" s="5"/>
      <c r="M60" s="36"/>
      <c r="T60" s="55"/>
      <c r="U60" s="20"/>
      <c r="V60" s="20"/>
      <c r="W60" s="20"/>
      <c r="X60" s="20"/>
    </row>
    <row r="61" spans="3:24" ht="9.75" customHeight="1">
      <c r="C61" s="54"/>
      <c r="D61" s="50"/>
      <c r="H61" s="54"/>
      <c r="I61" s="50"/>
      <c r="L61" s="5"/>
      <c r="T61" s="55"/>
      <c r="U61" s="20"/>
      <c r="V61" s="20"/>
      <c r="W61" s="20"/>
      <c r="X61" s="20"/>
    </row>
    <row r="62" spans="3:24" ht="9.75" customHeight="1">
      <c r="C62" s="54"/>
      <c r="D62" s="50"/>
      <c r="H62" s="54"/>
      <c r="I62" s="50"/>
      <c r="L62" s="5"/>
      <c r="T62" s="55"/>
      <c r="U62" s="20"/>
      <c r="V62" s="20"/>
      <c r="W62" s="20"/>
      <c r="X62" s="20"/>
    </row>
    <row r="63" spans="1:25" ht="9.75" customHeight="1">
      <c r="A63" s="74"/>
      <c r="B63" s="72"/>
      <c r="C63" s="54"/>
      <c r="D63" s="50"/>
      <c r="H63" s="54"/>
      <c r="I63" s="50"/>
      <c r="L63" s="5"/>
      <c r="V63" s="20"/>
      <c r="W63" s="20"/>
      <c r="X63" s="20"/>
      <c r="Y63" s="55"/>
    </row>
    <row r="64" spans="1:25" ht="9.75" customHeight="1">
      <c r="A64" s="74"/>
      <c r="C64" s="54"/>
      <c r="D64" s="50"/>
      <c r="H64" s="54"/>
      <c r="I64" s="50"/>
      <c r="L64" s="5"/>
      <c r="V64" s="20"/>
      <c r="W64" s="20"/>
      <c r="X64" s="20"/>
      <c r="Y64" s="55"/>
    </row>
    <row r="65" spans="1:25" ht="9.75" customHeight="1">
      <c r="A65" s="74"/>
      <c r="D65" s="3"/>
      <c r="E65" s="6"/>
      <c r="G65" s="6"/>
      <c r="I65" s="3"/>
      <c r="J65" s="6"/>
      <c r="K65" s="6"/>
      <c r="V65" s="20"/>
      <c r="W65" s="20"/>
      <c r="X65" s="20"/>
      <c r="Y65" s="55"/>
    </row>
    <row r="66" spans="1:25" ht="9.75" customHeight="1">
      <c r="A66" s="74"/>
      <c r="D66" s="3"/>
      <c r="E66" s="6"/>
      <c r="G66" s="6"/>
      <c r="I66" s="3"/>
      <c r="J66" s="6"/>
      <c r="K66" s="6"/>
      <c r="V66" s="20"/>
      <c r="W66" s="20"/>
      <c r="X66" s="20"/>
      <c r="Y66" s="55"/>
    </row>
    <row r="67" spans="1:25" ht="9.75" customHeight="1">
      <c r="A67" s="74"/>
      <c r="D67" s="3"/>
      <c r="E67" s="6"/>
      <c r="G67" s="6"/>
      <c r="I67" s="3"/>
      <c r="J67" s="6"/>
      <c r="K67" s="6"/>
      <c r="V67" s="20"/>
      <c r="W67" s="20"/>
      <c r="X67" s="20"/>
      <c r="Y67" s="55"/>
    </row>
    <row r="68" spans="1:25" ht="11.25" customHeight="1">
      <c r="A68" s="74"/>
      <c r="D68" s="3"/>
      <c r="E68" s="6"/>
      <c r="G68" s="6"/>
      <c r="I68" s="3"/>
      <c r="J68" s="6"/>
      <c r="K68" s="6"/>
      <c r="V68" s="20"/>
      <c r="W68" s="20"/>
      <c r="X68" s="20"/>
      <c r="Y68" s="55"/>
    </row>
    <row r="69" spans="1:25" ht="11.25" customHeight="1">
      <c r="A69" s="74"/>
      <c r="D69" s="3"/>
      <c r="E69" s="6"/>
      <c r="G69" s="6"/>
      <c r="I69" s="3"/>
      <c r="J69" s="6"/>
      <c r="K69" s="6"/>
      <c r="V69" s="20"/>
      <c r="W69" s="20"/>
      <c r="X69" s="20"/>
      <c r="Y69" s="55"/>
    </row>
    <row r="70" spans="1:25" ht="11.25" customHeight="1">
      <c r="A70" s="74"/>
      <c r="D70" s="3"/>
      <c r="E70" s="6"/>
      <c r="G70" s="6"/>
      <c r="I70" s="3"/>
      <c r="J70" s="6"/>
      <c r="K70" s="6"/>
      <c r="V70" s="20"/>
      <c r="W70" s="20"/>
      <c r="X70" s="20"/>
      <c r="Y70" s="55"/>
    </row>
    <row r="71" spans="1:25" ht="11.25" customHeight="1">
      <c r="A71" s="74"/>
      <c r="D71" s="3"/>
      <c r="E71" s="6"/>
      <c r="G71" s="6"/>
      <c r="I71" s="3"/>
      <c r="J71" s="6"/>
      <c r="K71" s="6"/>
      <c r="V71" s="20"/>
      <c r="W71" s="20"/>
      <c r="X71" s="20"/>
      <c r="Y71" s="55"/>
    </row>
    <row r="72" spans="1:25" ht="11.25" customHeight="1">
      <c r="A72" s="74"/>
      <c r="D72" s="3"/>
      <c r="E72" s="6"/>
      <c r="G72" s="6"/>
      <c r="I72" s="3"/>
      <c r="J72" s="6"/>
      <c r="K72" s="6"/>
      <c r="V72" s="20"/>
      <c r="W72" s="20"/>
      <c r="X72" s="20"/>
      <c r="Y72" s="55"/>
    </row>
    <row r="73" spans="1:25" ht="11.25" customHeight="1">
      <c r="A73" s="74"/>
      <c r="D73" s="3"/>
      <c r="E73" s="6"/>
      <c r="G73" s="6"/>
      <c r="I73" s="3"/>
      <c r="J73" s="6"/>
      <c r="K73" s="6"/>
      <c r="V73" s="20"/>
      <c r="W73" s="20"/>
      <c r="X73" s="20"/>
      <c r="Y73" s="55"/>
    </row>
    <row r="74" spans="1:25" ht="11.25" customHeight="1">
      <c r="A74" s="74"/>
      <c r="D74" s="3"/>
      <c r="E74" s="6"/>
      <c r="G74" s="6"/>
      <c r="I74" s="3"/>
      <c r="J74" s="6"/>
      <c r="K74" s="6"/>
      <c r="V74" s="20"/>
      <c r="W74" s="20"/>
      <c r="X74" s="20"/>
      <c r="Y74" s="55"/>
    </row>
    <row r="75" spans="4:25" ht="11.25" customHeight="1">
      <c r="D75" s="3"/>
      <c r="E75" s="6"/>
      <c r="G75" s="6"/>
      <c r="I75" s="3"/>
      <c r="J75" s="6"/>
      <c r="K75" s="6"/>
      <c r="V75" s="20"/>
      <c r="W75" s="20"/>
      <c r="X75" s="20"/>
      <c r="Y75" s="55"/>
    </row>
    <row r="76" spans="4:11" ht="11.25" customHeight="1">
      <c r="D76" s="3"/>
      <c r="E76" s="6"/>
      <c r="G76" s="6"/>
      <c r="I76" s="3"/>
      <c r="J76" s="6"/>
      <c r="K76" s="6"/>
    </row>
    <row r="77" spans="4:11" ht="11.25" customHeight="1">
      <c r="D77" s="3"/>
      <c r="E77" s="6"/>
      <c r="G77" s="6"/>
      <c r="I77" s="3"/>
      <c r="J77" s="6"/>
      <c r="K77" s="6"/>
    </row>
    <row r="78" spans="4:11" ht="11.25" customHeight="1">
      <c r="D78" s="3"/>
      <c r="E78" s="6"/>
      <c r="G78" s="6"/>
      <c r="I78" s="3"/>
      <c r="J78" s="6"/>
      <c r="K78" s="6"/>
    </row>
    <row r="79" spans="4:11" ht="11.25" customHeight="1">
      <c r="D79" s="3"/>
      <c r="E79" s="6"/>
      <c r="G79" s="6"/>
      <c r="I79" s="3"/>
      <c r="J79" s="6"/>
      <c r="K79" s="6"/>
    </row>
    <row r="80" spans="4:11" ht="11.25" customHeight="1">
      <c r="D80" s="3"/>
      <c r="E80" s="6"/>
      <c r="G80" s="6"/>
      <c r="I80" s="3"/>
      <c r="J80" s="6"/>
      <c r="K80" s="6"/>
    </row>
    <row r="81" spans="4:11" ht="11.25" customHeight="1">
      <c r="D81" s="3"/>
      <c r="E81" s="6"/>
      <c r="G81" s="6"/>
      <c r="I81" s="3"/>
      <c r="J81" s="6"/>
      <c r="K81" s="6"/>
    </row>
    <row r="82" spans="4:11" ht="11.25" customHeight="1">
      <c r="D82" s="3"/>
      <c r="E82" s="6"/>
      <c r="G82" s="6"/>
      <c r="I82" s="3"/>
      <c r="J82" s="6"/>
      <c r="K82" s="6"/>
    </row>
    <row r="83" spans="4:11" ht="11.25" customHeight="1">
      <c r="D83" s="3"/>
      <c r="E83" s="6"/>
      <c r="G83" s="6"/>
      <c r="I83" s="3"/>
      <c r="J83" s="6"/>
      <c r="K83" s="6"/>
    </row>
    <row r="84" spans="4:11" ht="11.25" customHeight="1">
      <c r="D84" s="3"/>
      <c r="E84" s="6"/>
      <c r="G84" s="6"/>
      <c r="I84" s="3"/>
      <c r="J84" s="6"/>
      <c r="K84" s="6"/>
    </row>
    <row r="85" spans="4:11" ht="11.25" customHeight="1">
      <c r="D85" s="3"/>
      <c r="E85" s="6"/>
      <c r="G85" s="6"/>
      <c r="I85" s="3"/>
      <c r="J85" s="6"/>
      <c r="K85" s="6"/>
    </row>
    <row r="86" spans="4:11" ht="11.25" customHeight="1">
      <c r="D86" s="3"/>
      <c r="E86" s="6"/>
      <c r="G86" s="6"/>
      <c r="I86" s="3"/>
      <c r="J86" s="6"/>
      <c r="K86" s="6"/>
    </row>
    <row r="87" spans="4:11" ht="11.25" customHeight="1">
      <c r="D87" s="3"/>
      <c r="E87" s="6"/>
      <c r="G87" s="6"/>
      <c r="I87" s="3"/>
      <c r="J87" s="6"/>
      <c r="K87" s="6"/>
    </row>
    <row r="88" spans="4:11" ht="11.25" customHeight="1">
      <c r="D88" s="3"/>
      <c r="E88" s="6"/>
      <c r="G88" s="6"/>
      <c r="I88" s="3"/>
      <c r="J88" s="6"/>
      <c r="K88" s="6"/>
    </row>
    <row r="89" spans="4:11" ht="11.25" customHeight="1">
      <c r="D89" s="3"/>
      <c r="E89" s="6"/>
      <c r="G89" s="6"/>
      <c r="I89" s="3"/>
      <c r="J89" s="6"/>
      <c r="K89" s="6"/>
    </row>
    <row r="90" spans="4:11" ht="11.25" customHeight="1">
      <c r="D90" s="3"/>
      <c r="E90" s="6"/>
      <c r="G90" s="6"/>
      <c r="I90" s="3"/>
      <c r="J90" s="6"/>
      <c r="K90" s="6"/>
    </row>
    <row r="91" spans="4:11" ht="11.25" customHeight="1">
      <c r="D91" s="3"/>
      <c r="E91" s="6"/>
      <c r="G91" s="6"/>
      <c r="I91" s="3"/>
      <c r="J91" s="6"/>
      <c r="K91" s="6"/>
    </row>
    <row r="92" spans="4:11" ht="11.25" customHeight="1">
      <c r="D92" s="3"/>
      <c r="E92" s="6"/>
      <c r="G92" s="6"/>
      <c r="I92" s="3"/>
      <c r="J92" s="6"/>
      <c r="K92" s="6"/>
    </row>
    <row r="93" spans="4:11" ht="11.25" customHeight="1">
      <c r="D93" s="3"/>
      <c r="E93" s="6"/>
      <c r="G93" s="6"/>
      <c r="I93" s="3"/>
      <c r="J93" s="6"/>
      <c r="K93" s="6"/>
    </row>
    <row r="94" spans="4:11" ht="11.25" customHeight="1">
      <c r="D94" s="3"/>
      <c r="E94" s="6"/>
      <c r="G94" s="6"/>
      <c r="I94" s="3"/>
      <c r="J94" s="6"/>
      <c r="K94" s="6"/>
    </row>
    <row r="95" spans="4:11" ht="11.25" customHeight="1">
      <c r="D95" s="3"/>
      <c r="E95" s="6"/>
      <c r="G95" s="6"/>
      <c r="I95" s="3"/>
      <c r="J95" s="6"/>
      <c r="K95" s="6"/>
    </row>
    <row r="96" spans="4:11" ht="11.25" customHeight="1">
      <c r="D96" s="3"/>
      <c r="E96" s="6"/>
      <c r="G96" s="6"/>
      <c r="I96" s="3"/>
      <c r="J96" s="6"/>
      <c r="K96" s="6"/>
    </row>
    <row r="97" spans="4:11" ht="11.25" customHeight="1">
      <c r="D97" s="3"/>
      <c r="E97" s="6"/>
      <c r="G97" s="6"/>
      <c r="I97" s="3"/>
      <c r="J97" s="6"/>
      <c r="K97" s="6"/>
    </row>
    <row r="98" spans="1:11" ht="11.25" customHeight="1">
      <c r="A98" s="76"/>
      <c r="D98" s="3"/>
      <c r="E98" s="6"/>
      <c r="G98" s="6"/>
      <c r="I98" s="3"/>
      <c r="J98" s="6"/>
      <c r="K98" s="6"/>
    </row>
    <row r="99" spans="1:12" ht="11.25" customHeight="1">
      <c r="A99" s="76"/>
      <c r="B99" s="72"/>
      <c r="C99" s="54"/>
      <c r="D99" s="50"/>
      <c r="H99" s="54"/>
      <c r="I99" s="50"/>
      <c r="L99" s="5"/>
    </row>
    <row r="100" spans="2:12" ht="11.25" customHeight="1">
      <c r="B100" s="72"/>
      <c r="C100" s="54"/>
      <c r="D100" s="50"/>
      <c r="H100" s="54"/>
      <c r="I100" s="50"/>
      <c r="L100" s="5"/>
    </row>
  </sheetData>
  <sheetProtection/>
  <mergeCells count="2">
    <mergeCell ref="Y1:Y4"/>
    <mergeCell ref="C2:S4"/>
  </mergeCells>
  <printOptions/>
  <pageMargins left="0.48" right="0.2362204724409449" top="1.299212598425197" bottom="0.3937007874015748" header="0.2755905511811024" footer="0.31496062992125984"/>
  <pageSetup fitToHeight="1" fitToWidth="1" horizontalDpi="300" verticalDpi="300" orientation="portrait" paperSize="9" r:id="rId1"/>
  <headerFooter alignWithMargins="0">
    <oddHeader>&amp;L&amp;"Arial,Vet"&amp;12DE BLIJDE RIJDERS&amp;C&amp;"Arial,Cursief"&amp;14Districtskampioenschap  WEST
Minimarathon
7 februari 2010&amp;R&amp;"Arial,Vet"&amp;12STAL DE RONDE</oddHead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</cp:lastModifiedBy>
  <cp:lastPrinted>2010-02-07T18:27:22Z</cp:lastPrinted>
  <dcterms:created xsi:type="dcterms:W3CDTF">2010-02-06T15:18:39Z</dcterms:created>
  <dcterms:modified xsi:type="dcterms:W3CDTF">2010-02-08T08:45:10Z</dcterms:modified>
  <cp:category/>
  <cp:version/>
  <cp:contentType/>
  <cp:contentStatus/>
</cp:coreProperties>
</file>